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/Documents/PostSmartplug/"/>
    </mc:Choice>
  </mc:AlternateContent>
  <xr:revisionPtr revIDLastSave="0" documentId="13_ncr:1_{94A62C54-670D-1445-8B29-D724D971576C}" xr6:coauthVersionLast="41" xr6:coauthVersionMax="41" xr10:uidLastSave="{00000000-0000-0000-0000-000000000000}"/>
  <bookViews>
    <workbookView xWindow="17660" yWindow="2600" windowWidth="35220" windowHeight="19900" activeTab="1" xr2:uid="{00000000-000D-0000-FFFF-FFFF00000000}"/>
  </bookViews>
  <sheets>
    <sheet name="Summary" sheetId="5" r:id="rId1"/>
    <sheet name="Sense" sheetId="3" r:id="rId2"/>
    <sheet name="Grid" sheetId="2" r:id="rId3"/>
  </sheets>
  <calcPr calcId="191029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81" i="3" l="1"/>
  <c r="L1580" i="3"/>
  <c r="L1579" i="3"/>
  <c r="L1578" i="3"/>
  <c r="L1577" i="3"/>
  <c r="L1576" i="3"/>
  <c r="L1575" i="3"/>
  <c r="L1574" i="3"/>
  <c r="L1573" i="3"/>
  <c r="L1572" i="3"/>
  <c r="L1571" i="3"/>
  <c r="L1570" i="3"/>
  <c r="L1569" i="3"/>
  <c r="L1568" i="3"/>
  <c r="L1567" i="3"/>
  <c r="L1566" i="3"/>
  <c r="L1565" i="3"/>
  <c r="L1564" i="3"/>
  <c r="L1563" i="3"/>
  <c r="L1562" i="3"/>
  <c r="L1561" i="3"/>
  <c r="L1560" i="3"/>
  <c r="L1559" i="3"/>
  <c r="L1558" i="3"/>
  <c r="L1557" i="3"/>
  <c r="L1556" i="3"/>
  <c r="L1555" i="3"/>
  <c r="L1554" i="3"/>
  <c r="L1553" i="3"/>
  <c r="L1552" i="3"/>
  <c r="L1551" i="3"/>
  <c r="L1550" i="3"/>
  <c r="L1549" i="3"/>
  <c r="L1548" i="3"/>
  <c r="L1547" i="3"/>
  <c r="L1546" i="3"/>
  <c r="L1545" i="3"/>
  <c r="L1544" i="3"/>
  <c r="L1543" i="3"/>
  <c r="L1542" i="3"/>
  <c r="L1541" i="3"/>
  <c r="L1540" i="3"/>
  <c r="L1539" i="3"/>
  <c r="L1538" i="3"/>
  <c r="L1537" i="3"/>
  <c r="L1536" i="3"/>
  <c r="L1535" i="3"/>
  <c r="L1534" i="3"/>
  <c r="L1533" i="3"/>
  <c r="L1532" i="3"/>
  <c r="L1531" i="3"/>
  <c r="L1530" i="3"/>
  <c r="L1529" i="3"/>
  <c r="L1528" i="3"/>
  <c r="L1527" i="3"/>
  <c r="L1526" i="3"/>
  <c r="L1525" i="3"/>
  <c r="L1524" i="3"/>
  <c r="L1523" i="3"/>
  <c r="L1522" i="3"/>
  <c r="L1521" i="3"/>
  <c r="L1520" i="3"/>
  <c r="L1519" i="3"/>
  <c r="L1518" i="3"/>
  <c r="L1517" i="3"/>
  <c r="L1516" i="3"/>
  <c r="L1515" i="3"/>
  <c r="L1514" i="3"/>
  <c r="L1513" i="3"/>
  <c r="L1512" i="3"/>
  <c r="L1511" i="3"/>
  <c r="L1510" i="3"/>
  <c r="L1509" i="3"/>
  <c r="L1508" i="3"/>
  <c r="L1507" i="3"/>
  <c r="L1506" i="3"/>
  <c r="L1505" i="3"/>
  <c r="L1504" i="3"/>
  <c r="L1503" i="3"/>
  <c r="L1502" i="3"/>
  <c r="L1501" i="3"/>
  <c r="L1500" i="3"/>
  <c r="L1499" i="3"/>
  <c r="L1498" i="3"/>
  <c r="L1497" i="3"/>
  <c r="L1496" i="3"/>
  <c r="L1495" i="3"/>
  <c r="L1494" i="3"/>
  <c r="L1493" i="3"/>
  <c r="L1492" i="3"/>
  <c r="L1491" i="3"/>
  <c r="L1490" i="3"/>
  <c r="L1489" i="3"/>
  <c r="L1488" i="3"/>
  <c r="L1487" i="3"/>
  <c r="L1486" i="3"/>
  <c r="L1485" i="3"/>
  <c r="L1484" i="3"/>
  <c r="L1483" i="3"/>
  <c r="L1482" i="3"/>
  <c r="L1481" i="3"/>
  <c r="L1480" i="3"/>
  <c r="L1479" i="3"/>
  <c r="L1478" i="3"/>
  <c r="L1477" i="3"/>
  <c r="L1476" i="3"/>
  <c r="L1475" i="3"/>
  <c r="L1474" i="3"/>
  <c r="L1473" i="3"/>
  <c r="L1472" i="3"/>
  <c r="L1471" i="3"/>
  <c r="L1470" i="3"/>
  <c r="L1469" i="3"/>
  <c r="L1468" i="3"/>
  <c r="L1467" i="3"/>
  <c r="L1466" i="3"/>
  <c r="L1465" i="3"/>
  <c r="L1464" i="3"/>
  <c r="L1463" i="3"/>
  <c r="L1462" i="3"/>
  <c r="L1461" i="3"/>
  <c r="L1460" i="3"/>
  <c r="L1459" i="3"/>
  <c r="L1458" i="3"/>
  <c r="L1457" i="3"/>
  <c r="L1456" i="3"/>
  <c r="L1455" i="3"/>
  <c r="L1454" i="3"/>
  <c r="L1453" i="3"/>
  <c r="L1452" i="3"/>
  <c r="L1451" i="3"/>
  <c r="L1450" i="3"/>
  <c r="L1449" i="3"/>
  <c r="L1448" i="3"/>
  <c r="L1447" i="3"/>
  <c r="L1446" i="3"/>
  <c r="L1445" i="3"/>
  <c r="L1444" i="3"/>
  <c r="L1443" i="3"/>
  <c r="L1442" i="3"/>
  <c r="L1441" i="3"/>
  <c r="L1440" i="3"/>
  <c r="L1439" i="3"/>
  <c r="L1438" i="3"/>
  <c r="L1437" i="3"/>
  <c r="L1436" i="3"/>
  <c r="L1435" i="3"/>
  <c r="L1434" i="3"/>
  <c r="L1433" i="3"/>
  <c r="L1432" i="3"/>
  <c r="L1431" i="3"/>
  <c r="L1430" i="3"/>
  <c r="L1429" i="3"/>
  <c r="L1428" i="3"/>
  <c r="L1427" i="3"/>
  <c r="L1426" i="3"/>
  <c r="L1425" i="3"/>
  <c r="L1424" i="3"/>
  <c r="L1423" i="3"/>
  <c r="L1422" i="3"/>
  <c r="L1421" i="3"/>
  <c r="L1420" i="3"/>
  <c r="L1419" i="3"/>
  <c r="L1418" i="3"/>
  <c r="L1417" i="3"/>
  <c r="L1416" i="3"/>
  <c r="L1415" i="3"/>
  <c r="L1414" i="3"/>
  <c r="L1413" i="3"/>
  <c r="L1412" i="3"/>
  <c r="L1411" i="3"/>
  <c r="L1410" i="3"/>
  <c r="L1409" i="3"/>
  <c r="L1408" i="3"/>
  <c r="L1407" i="3"/>
  <c r="L1406" i="3"/>
  <c r="L1405" i="3"/>
  <c r="L1404" i="3"/>
  <c r="L1403" i="3"/>
  <c r="L1402" i="3"/>
  <c r="L1401" i="3"/>
  <c r="L1400" i="3"/>
  <c r="L1399" i="3"/>
  <c r="L1398" i="3"/>
  <c r="L1397" i="3"/>
  <c r="L1396" i="3"/>
  <c r="L1395" i="3"/>
  <c r="L1394" i="3"/>
  <c r="L1393" i="3"/>
  <c r="L1392" i="3"/>
  <c r="L1391" i="3"/>
  <c r="L1390" i="3"/>
  <c r="L1389" i="3"/>
  <c r="L1388" i="3"/>
  <c r="L1387" i="3"/>
  <c r="L1386" i="3"/>
  <c r="L1385" i="3"/>
  <c r="L1384" i="3"/>
  <c r="L1383" i="3"/>
  <c r="L1382" i="3"/>
  <c r="L1381" i="3"/>
  <c r="L1380" i="3"/>
  <c r="L1379" i="3"/>
  <c r="L1378" i="3"/>
  <c r="L1377" i="3"/>
  <c r="L1376" i="3"/>
  <c r="L1375" i="3"/>
  <c r="L1374" i="3"/>
  <c r="L1373" i="3"/>
  <c r="L1372" i="3"/>
  <c r="L1371" i="3"/>
  <c r="L1370" i="3"/>
  <c r="L1369" i="3"/>
  <c r="L1368" i="3"/>
  <c r="L1367" i="3"/>
  <c r="L1366" i="3"/>
  <c r="L1365" i="3"/>
  <c r="L1364" i="3"/>
  <c r="L1363" i="3"/>
  <c r="L1362" i="3"/>
  <c r="L1361" i="3"/>
  <c r="L1360" i="3"/>
  <c r="L1359" i="3"/>
  <c r="L1358" i="3"/>
  <c r="L1357" i="3"/>
  <c r="L1356" i="3"/>
  <c r="L1355" i="3"/>
  <c r="L1354" i="3"/>
  <c r="L1353" i="3"/>
  <c r="L1352" i="3"/>
  <c r="L1351" i="3"/>
  <c r="L1350" i="3"/>
  <c r="L1349" i="3"/>
  <c r="L1348" i="3"/>
  <c r="L1347" i="3"/>
  <c r="L1346" i="3"/>
  <c r="L1345" i="3"/>
  <c r="L1344" i="3"/>
  <c r="L1343" i="3"/>
  <c r="L1342" i="3"/>
  <c r="L1341" i="3"/>
  <c r="L1340" i="3"/>
  <c r="L1339" i="3"/>
  <c r="L1338" i="3"/>
  <c r="L1337" i="3"/>
  <c r="L1336" i="3"/>
  <c r="L1335" i="3"/>
  <c r="L1334" i="3"/>
  <c r="L1333" i="3"/>
  <c r="L1332" i="3"/>
  <c r="L1331" i="3"/>
  <c r="L1330" i="3"/>
  <c r="L1329" i="3"/>
  <c r="L1328" i="3"/>
  <c r="L1327" i="3"/>
  <c r="L1326" i="3"/>
  <c r="L1325" i="3"/>
  <c r="L1324" i="3"/>
  <c r="L1323" i="3"/>
  <c r="L1322" i="3"/>
  <c r="L1321" i="3"/>
  <c r="L1320" i="3"/>
  <c r="L1319" i="3"/>
  <c r="L1318" i="3"/>
  <c r="L1317" i="3"/>
  <c r="L1316" i="3"/>
  <c r="L1315" i="3"/>
  <c r="L1314" i="3"/>
  <c r="L1313" i="3"/>
  <c r="L1312" i="3"/>
  <c r="L1311" i="3"/>
  <c r="L1310" i="3"/>
  <c r="L1309" i="3"/>
  <c r="L1308" i="3"/>
  <c r="L1307" i="3"/>
  <c r="L1306" i="3"/>
  <c r="L1305" i="3"/>
  <c r="L1304" i="3"/>
  <c r="L1303" i="3"/>
  <c r="L1302" i="3"/>
  <c r="L1301" i="3"/>
  <c r="L1300" i="3"/>
  <c r="L1299" i="3"/>
  <c r="L1298" i="3"/>
  <c r="L1297" i="3"/>
  <c r="L1296" i="3"/>
  <c r="L1295" i="3"/>
  <c r="L1294" i="3"/>
  <c r="L1293" i="3"/>
  <c r="L1292" i="3"/>
  <c r="L1291" i="3"/>
  <c r="L1290" i="3"/>
  <c r="L1289" i="3"/>
  <c r="L1288" i="3"/>
  <c r="L1287" i="3"/>
  <c r="L1286" i="3"/>
  <c r="L1285" i="3"/>
  <c r="L1284" i="3"/>
  <c r="L1283" i="3"/>
  <c r="L1282" i="3"/>
  <c r="L1281" i="3"/>
  <c r="L1280" i="3"/>
  <c r="L1279" i="3"/>
  <c r="L1278" i="3"/>
  <c r="L1277" i="3"/>
  <c r="L1276" i="3"/>
  <c r="L1275" i="3"/>
  <c r="L1274" i="3"/>
  <c r="L1273" i="3"/>
  <c r="L1272" i="3"/>
  <c r="L1271" i="3"/>
  <c r="L1270" i="3"/>
  <c r="L1269" i="3"/>
  <c r="L1268" i="3"/>
  <c r="L1267" i="3"/>
  <c r="L1266" i="3"/>
  <c r="L1265" i="3"/>
  <c r="L1264" i="3"/>
  <c r="L1263" i="3"/>
  <c r="L1262" i="3"/>
  <c r="L1261" i="3"/>
  <c r="L1260" i="3"/>
  <c r="L1259" i="3"/>
  <c r="L1258" i="3"/>
  <c r="L1257" i="3"/>
  <c r="L1256" i="3"/>
  <c r="L1255" i="3"/>
  <c r="L1254" i="3"/>
  <c r="L1253" i="3"/>
  <c r="L1252" i="3"/>
  <c r="L1251" i="3"/>
  <c r="L1250" i="3"/>
  <c r="L1249" i="3"/>
  <c r="L1248" i="3"/>
  <c r="L1247" i="3"/>
  <c r="L1246" i="3"/>
  <c r="L1245" i="3"/>
  <c r="L1244" i="3"/>
  <c r="L1243" i="3"/>
  <c r="L1242" i="3"/>
  <c r="L1241" i="3"/>
  <c r="L1240" i="3"/>
  <c r="L1239" i="3"/>
  <c r="L1238" i="3"/>
  <c r="L1237" i="3"/>
  <c r="L1236" i="3"/>
  <c r="L1235" i="3"/>
  <c r="L1234" i="3"/>
  <c r="L1233" i="3"/>
  <c r="L1232" i="3"/>
  <c r="L1231" i="3"/>
  <c r="L1230" i="3"/>
  <c r="L1229" i="3"/>
  <c r="L1228" i="3"/>
  <c r="L1227" i="3"/>
  <c r="L1226" i="3"/>
  <c r="L1225" i="3"/>
  <c r="L1224" i="3"/>
  <c r="L1223" i="3"/>
  <c r="L1222" i="3"/>
  <c r="L1221" i="3"/>
  <c r="L1220" i="3"/>
  <c r="L1219" i="3"/>
  <c r="L1218" i="3"/>
  <c r="L1217" i="3"/>
  <c r="L1216" i="3"/>
  <c r="L1215" i="3"/>
  <c r="L1214" i="3"/>
  <c r="L1213" i="3"/>
  <c r="L1212" i="3"/>
  <c r="L1211" i="3"/>
  <c r="L1210" i="3"/>
  <c r="L1209" i="3"/>
  <c r="L1208" i="3"/>
  <c r="L1207" i="3"/>
  <c r="L1206" i="3"/>
  <c r="L1205" i="3"/>
  <c r="L1204" i="3"/>
  <c r="L1203" i="3"/>
  <c r="L1202" i="3"/>
  <c r="L1201" i="3"/>
  <c r="L1200" i="3"/>
  <c r="L1199" i="3"/>
  <c r="L1198" i="3"/>
  <c r="L1197" i="3"/>
  <c r="L1196" i="3"/>
  <c r="L1195" i="3"/>
  <c r="L1194" i="3"/>
  <c r="L1193" i="3"/>
  <c r="L1192" i="3"/>
  <c r="L1191" i="3"/>
  <c r="L1190" i="3"/>
  <c r="L1189" i="3"/>
  <c r="L1188" i="3"/>
  <c r="L1187" i="3"/>
  <c r="L1186" i="3"/>
  <c r="L1185" i="3"/>
  <c r="L1184" i="3"/>
  <c r="L1183" i="3"/>
  <c r="L1182" i="3"/>
  <c r="L1181" i="3"/>
  <c r="L1180" i="3"/>
  <c r="L1179" i="3"/>
  <c r="L1178" i="3"/>
  <c r="L1177" i="3"/>
  <c r="L1176" i="3"/>
  <c r="L1175" i="3"/>
  <c r="L1174" i="3"/>
  <c r="L1173" i="3"/>
  <c r="L1172" i="3"/>
  <c r="L1171" i="3"/>
  <c r="L1170" i="3"/>
  <c r="L1169" i="3"/>
  <c r="L1168" i="3"/>
  <c r="L1167" i="3"/>
  <c r="L1166" i="3"/>
  <c r="L1165" i="3"/>
  <c r="L1164" i="3"/>
  <c r="L1163" i="3"/>
  <c r="L1162" i="3"/>
  <c r="L1161" i="3"/>
  <c r="L1160" i="3"/>
  <c r="L1159" i="3"/>
  <c r="L1158" i="3"/>
  <c r="L1157" i="3"/>
  <c r="L1156" i="3"/>
  <c r="L1155" i="3"/>
  <c r="L1154" i="3"/>
  <c r="L1153" i="3"/>
  <c r="L1152" i="3"/>
  <c r="L1151" i="3"/>
  <c r="L1150" i="3"/>
  <c r="L1149" i="3"/>
  <c r="L1148" i="3"/>
  <c r="L1147" i="3"/>
  <c r="L1146" i="3"/>
  <c r="L1145" i="3"/>
  <c r="L1144" i="3"/>
  <c r="L1143" i="3"/>
  <c r="L1142" i="3"/>
  <c r="L1141" i="3"/>
  <c r="L1140" i="3"/>
  <c r="L1139" i="3"/>
  <c r="L1138" i="3"/>
  <c r="L1137" i="3"/>
  <c r="L1136" i="3"/>
  <c r="L1135" i="3"/>
  <c r="L1134" i="3"/>
  <c r="L1133" i="3"/>
  <c r="L1132" i="3"/>
  <c r="L1131" i="3"/>
  <c r="L1130" i="3"/>
  <c r="L1129" i="3"/>
  <c r="L1128" i="3"/>
  <c r="L1127" i="3"/>
  <c r="L1126" i="3"/>
  <c r="L1125" i="3"/>
  <c r="L1124" i="3"/>
  <c r="L1123" i="3"/>
  <c r="L1122" i="3"/>
  <c r="L1121" i="3"/>
  <c r="L1120" i="3"/>
  <c r="L1119" i="3"/>
  <c r="L1118" i="3"/>
  <c r="L1117" i="3"/>
  <c r="L1116" i="3"/>
  <c r="L1115" i="3"/>
  <c r="L1114" i="3"/>
  <c r="L1113" i="3"/>
  <c r="L1112" i="3"/>
  <c r="L1111" i="3"/>
  <c r="L1110" i="3"/>
  <c r="L1109" i="3"/>
  <c r="L1108" i="3"/>
  <c r="L1107" i="3"/>
  <c r="L1106" i="3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2" i="3"/>
</calcChain>
</file>

<file path=xl/sharedStrings.xml><?xml version="1.0" encoding="utf-8"?>
<sst xmlns="http://schemas.openxmlformats.org/spreadsheetml/2006/main" count="3263" uniqueCount="63">
  <si>
    <t>DateTime</t>
  </si>
  <si>
    <t>Device ID</t>
  </si>
  <si>
    <t>Name</t>
  </si>
  <si>
    <t>Device Type</t>
  </si>
  <si>
    <t>Device Make</t>
  </si>
  <si>
    <t>Device Model</t>
  </si>
  <si>
    <t>Device Location</t>
  </si>
  <si>
    <t>Avg Wattage</t>
  </si>
  <si>
    <t>kWh</t>
  </si>
  <si>
    <t>mains</t>
  </si>
  <si>
    <t>Total Usage</t>
  </si>
  <si>
    <t>Hour</t>
  </si>
  <si>
    <t>Pricing</t>
  </si>
  <si>
    <t>Row Labels</t>
  </si>
  <si>
    <t>Grand Total</t>
  </si>
  <si>
    <t>Jan</t>
  </si>
  <si>
    <t>Feb</t>
  </si>
  <si>
    <t>Mar</t>
  </si>
  <si>
    <t>Elect Cost</t>
  </si>
  <si>
    <t>Hourly Cost</t>
  </si>
  <si>
    <t>Sum of Hourly Cost</t>
  </si>
  <si>
    <t>Summer</t>
  </si>
  <si>
    <t>Winter Pricing</t>
  </si>
  <si>
    <t>Winter Cost</t>
  </si>
  <si>
    <t>Summer Pricing</t>
  </si>
  <si>
    <t>Summer Cost</t>
  </si>
  <si>
    <t>Summer Super-Off-Peak</t>
  </si>
  <si>
    <t>Summer Off-Peak</t>
  </si>
  <si>
    <t>Summer Peak</t>
  </si>
  <si>
    <t>Winter Super-Off-Peak</t>
  </si>
  <si>
    <t>Winter Off-Peak</t>
  </si>
  <si>
    <t>Winter Peak</t>
  </si>
  <si>
    <t>1-Jan</t>
  </si>
  <si>
    <t>2-Jan</t>
  </si>
  <si>
    <t>3-Jan</t>
  </si>
  <si>
    <t>4-Jan</t>
  </si>
  <si>
    <t>5-Jan</t>
  </si>
  <si>
    <t>6-Jan</t>
  </si>
  <si>
    <t>7-Jan</t>
  </si>
  <si>
    <t>8-Jan</t>
  </si>
  <si>
    <t>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</si>
  <si>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</si>
  <si>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</si>
  <si>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</si>
  <si>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</si>
  <si>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</si>
  <si>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</si>
  <si>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</si>
  <si>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</si>
  <si>
    <t>18-Jan</t>
  </si>
  <si>
    <t>19-Jan</t>
  </si>
  <si>
    <t>20-Jan</t>
  </si>
  <si>
    <t>21-Jan</t>
  </si>
  <si>
    <t>22-Jan</t>
  </si>
  <si>
    <t>23-Jan</t>
  </si>
  <si>
    <t>24-Jan</t>
  </si>
  <si>
    <t>25-Jan</t>
  </si>
  <si>
    <t>26-Jan</t>
  </si>
  <si>
    <t>27-Jan</t>
  </si>
  <si>
    <t>28-Jan</t>
  </si>
  <si>
    <t>29-Jan</t>
  </si>
  <si>
    <t>30-Jan</t>
  </si>
  <si>
    <t>31-Jan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</si>
</sst>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2" fontId="0" fillId="0" borderId="0" xfId="0" applyNumberFormat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vin Kranen" refreshedDate="43533.57974050926" createdVersion="6" refreshedVersion="6" minRefreshableVersion="3" recordCount="1580" xr:uid="{00000000-000A-0000-FFFF-FFFF06000000}">
  <cacheSource type="worksheet">
    <worksheetSource ref="A1:M1581" sheet="Sense"/>
  </cacheSource>
  <cacheFields count="14">
    <cacheField name="DateTime" numFmtId="22">
      <sharedItems containsSemiMixedTypes="0" containsNonDate="0" containsDate="1" containsString="0" minDate="2019-01-01T00:00:00" maxDate="2019-03-09T00:00:00" count="1580">
        <d v="2019-01-01T00:00:00"/>
        <d v="2019-01-01T01:00:00"/>
        <d v="2019-01-01T02:00:00"/>
        <d v="2019-01-01T03:00:00"/>
        <d v="2019-01-01T04:00:00"/>
        <d v="2019-01-01T05:00:00"/>
        <d v="2019-01-01T06:00:00"/>
        <d v="2019-01-01T07:00:00"/>
        <d v="2019-01-01T08:00:00"/>
        <d v="2019-01-01T09:00:00"/>
        <d v="2019-01-01T10:00:00"/>
        <d v="2019-01-01T11:00:00"/>
        <d v="2019-01-01T12:00:00"/>
        <d v="2019-01-01T13:00:00"/>
        <d v="2019-01-01T14:00:00"/>
        <d v="2019-01-01T15:00:00"/>
        <d v="2019-01-01T16:00:00"/>
        <d v="2019-01-01T17:00:00"/>
        <d v="2019-01-01T18:00:00"/>
        <d v="2019-01-01T19:00:00"/>
        <d v="2019-01-01T20:00:00"/>
        <d v="2019-01-01T21:00:00"/>
        <d v="2019-01-01T22:00:00"/>
        <d v="2019-01-01T23:00:00"/>
        <d v="2019-01-02T00:00:00"/>
        <d v="2019-01-02T01:00:00"/>
        <d v="2019-01-02T02:00:00"/>
        <d v="2019-01-02T03:00:00"/>
        <d v="2019-01-02T04:00:00"/>
        <d v="2019-01-02T05:00:00"/>
        <d v="2019-01-02T06:00:00"/>
        <d v="2019-01-02T07:00:00"/>
        <d v="2019-01-02T08:00:00"/>
        <d v="2019-01-02T09:00:00"/>
        <d v="2019-01-02T10:00:00"/>
        <d v="2019-01-02T11:00:00"/>
        <d v="2019-01-02T12:00:00"/>
        <d v="2019-01-02T13:00:00"/>
        <d v="2019-01-02T14:00:00"/>
        <d v="2019-01-02T15:00:00"/>
        <d v="2019-01-02T16:00:00"/>
        <d v="2019-01-02T17:00:00"/>
        <d v="2019-01-02T18:00:00"/>
        <d v="2019-01-02T19:00:00"/>
        <d v="2019-01-02T20:00:00"/>
        <d v="2019-01-02T21:00:00"/>
        <d v="2019-01-02T22:00:00"/>
        <d v="2019-01-02T23:00:00"/>
        <d v="2019-01-03T00:00:00"/>
        <d v="2019-01-03T01:00:00"/>
        <d v="2019-01-03T02:00:00"/>
        <d v="2019-01-03T03:00:00"/>
        <d v="2019-01-03T04:00:00"/>
        <d v="2019-01-03T05:00:00"/>
        <d v="2019-01-03T06:00:00"/>
        <d v="2019-01-03T07:00:00"/>
        <d v="2019-01-03T08:00:00"/>
        <d v="2019-01-03T09:00:00"/>
        <d v="2019-01-03T10:00:00"/>
        <d v="2019-01-03T11:00:00"/>
        <d v="2019-01-03T12:00:00"/>
        <d v="2019-01-03T13:00:00"/>
        <d v="2019-01-03T14:00:00"/>
        <d v="2019-01-03T15:00:00"/>
        <d v="2019-01-03T16:00:00"/>
        <d v="2019-01-03T17:00:00"/>
        <d v="2019-01-03T18:00:00"/>
        <d v="2019-01-03T19:00:00"/>
        <d v="2019-01-03T20:00:00"/>
        <d v="2019-01-03T21:00:00"/>
        <d v="2019-01-03T22:00:00"/>
        <d v="2019-01-03T23:00:00"/>
        <d v="2019-01-04T00:00:00"/>
        <d v="2019-01-04T01:00:00"/>
        <d v="2019-01-04T02:00:00"/>
        <d v="2019-01-04T03:00:00"/>
        <d v="2019-01-04T04:00:00"/>
        <d v="2019-01-04T05:00:00"/>
        <d v="2019-01-04T06:00:00"/>
        <d v="2019-01-04T07:00:00"/>
        <d v="2019-01-04T08:00:00"/>
        <d v="2019-01-04T09:00:00"/>
        <d v="2019-01-04T10:00:00"/>
        <d v="2019-01-04T11:00:00"/>
        <d v="2019-01-04T12:00:00"/>
        <d v="2019-01-04T13:00:00"/>
        <d v="2019-01-04T14:00:00"/>
        <d v="2019-01-04T15:00:00"/>
        <d v="2019-01-04T16:00:00"/>
        <d v="2019-01-04T17:00:00"/>
        <d v="2019-01-04T18:00:00"/>
        <d v="2019-01-04T19:00:00"/>
        <d v="2019-01-04T20:00:00"/>
        <d v="2019-01-04T21:00:00"/>
        <d v="2019-01-04T22:00:00"/>
        <d v="2019-01-04T23:00:00"/>
        <d v="2019-01-05T00:00:00"/>
        <d v="2019-01-05T01:00:00"/>
        <d v="2019-01-05T02:00:00"/>
        <d v="2019-01-05T03:00:00"/>
        <d v="2019-01-05T04:00:00"/>
        <d v="2019-01-05T05:00:00"/>
        <d v="2019-01-05T06:00:00"/>
        <d v="2019-01-05T07:00:00"/>
        <d v="2019-01-05T08:00:00"/>
        <d v="2019-01-05T09:00:00"/>
        <d v="2019-01-05T10:00:00"/>
        <d v="2019-01-05T11:00:00"/>
        <d v="2019-01-05T12:00:00"/>
        <d v="2019-01-05T13:00:00"/>
        <d v="2019-01-05T14:00:00"/>
        <d v="2019-01-05T15:00:00"/>
        <d v="2019-01-05T16:00:00"/>
        <d v="2019-01-05T17:00:00"/>
        <d v="2019-01-05T18:00:00"/>
        <d v="2019-01-05T19:00:00"/>
        <d v="2019-01-05T20:00:00"/>
        <d v="2019-01-05T21:00:00"/>
        <d v="2019-01-05T22:00:00"/>
        <d v="2019-01-05T23:00:00"/>
        <d v="2019-01-06T00:00:00"/>
        <d v="2019-01-06T01:00:00"/>
        <d v="2019-01-06T02:00:00"/>
        <d v="2019-01-06T03:00:00"/>
        <d v="2019-01-06T04:00:00"/>
        <d v="2019-01-06T05:00:00"/>
        <d v="2019-01-06T06:00:00"/>
        <d v="2019-01-06T07:00:00"/>
        <d v="2019-01-06T08:00:00"/>
        <d v="2019-01-06T09:00:00"/>
        <d v="2019-01-06T10:00:00"/>
        <d v="2019-01-06T11:00:00"/>
        <d v="2019-01-06T12:00:00"/>
        <d v="2019-01-06T13:00:00"/>
        <d v="2019-01-06T14:00:00"/>
        <d v="2019-01-06T15:00:00"/>
        <d v="2019-01-06T16:00:00"/>
        <d v="2019-01-06T17:00:00"/>
        <d v="2019-01-06T18:00:00"/>
        <d v="2019-01-06T19:00:00"/>
        <d v="2019-01-06T20:00:00"/>
        <d v="2019-01-06T21:00:00"/>
        <d v="2019-01-06T22:00:00"/>
        <d v="2019-01-06T23:00:00"/>
        <d v="2019-01-07T00:00:00"/>
        <d v="2019-01-07T01:00:00"/>
        <d v="2019-01-07T02:00:00"/>
        <d v="2019-01-07T03:00:00"/>
        <d v="2019-01-07T04:00:00"/>
        <d v="2019-01-07T05:00:00"/>
        <d v="2019-01-07T06:00:00"/>
        <d v="2019-01-07T07:00:00"/>
        <d v="2019-01-07T08:00:00"/>
        <d v="2019-01-07T09:00:00"/>
        <d v="2019-01-07T10:00:00"/>
        <d v="2019-01-07T11:00:00"/>
        <d v="2019-01-07T12:00:00"/>
        <d v="2019-01-07T13:00:00"/>
        <d v="2019-01-07T14:00:00"/>
        <d v="2019-01-07T15:00:00"/>
        <d v="2019-01-07T16:00:00"/>
        <d v="2019-01-07T17:00:00"/>
        <d v="2019-01-07T18:00:00"/>
        <d v="2019-01-07T19:00:00"/>
        <d v="2019-01-07T20:00:00"/>
        <d v="2019-01-07T21:00:00"/>
        <d v="2019-01-07T22:00:00"/>
        <d v="2019-01-07T23:00:00"/>
        <d v="2019-01-08T00:00:00"/>
        <d v="2019-01-08T01:00:00"/>
        <d v="2019-01-08T02:00:00"/>
        <d v="2019-01-08T03:00:00"/>
        <d v="2019-01-08T04:00:00"/>
        <d v="2019-01-08T05:00:00"/>
        <d v="2019-01-08T06:00:00"/>
        <d v="2019-01-08T07:00:00"/>
        <d v="2019-01-08T08:00:00"/>
        <d v="2019-01-08T09:00:00"/>
        <d v="2019-01-08T10:00:00"/>
        <d v="2019-01-08T11:00:00"/>
        <d v="2019-01-08T12:00:00"/>
        <d v="2019-01-08T13:00:00"/>
        <d v="2019-01-08T14:00:00"/>
        <d v="2019-01-08T15:00:00"/>
        <d v="2019-01-08T16:00:00"/>
        <d v="2019-01-08T17:00:00"/>
        <d v="2019-01-08T18:00:00"/>
        <d v="2019-01-08T19:00:00"/>
        <d v="2019-01-09T07:00:00"/>
        <d v="2019-01-09T22:00:00"/>
        <d v="2019-01-09T23:00:00"/>
        <d v="2019-01-10T00:00:00"/>
        <d v="2019-01-10T01:00:00"/>
        <d v="2019-01-10T02:00:00"/>
        <d v="2019-01-10T03:00:00"/>
        <d v="2019-01-10T04:00:00"/>
        <d v="2019-01-10T05:00:00"/>
        <d v="2019-01-10T06:00:00"/>
        <d v="2019-01-10T07:00:00"/>
        <d v="2019-01-10T08:00:00"/>
        <d v="2019-01-10T09:00:00"/>
        <d v="2019-01-10T10:00:00"/>
        <d v="2019-01-10T11:00:00"/>
        <d v="2019-01-10T12:00:00"/>
        <d v="2019-01-10T13:00:00"/>
        <d v="2019-01-10T14:00:00"/>
        <d v="2019-01-10T15:00:00"/>
        <d v="2019-01-10T16:00:00"/>
        <d v="2019-01-10T17:00:00"/>
        <d v="2019-01-10T18:00:00"/>
        <d v="2019-01-10T19:00:00"/>
        <d v="2019-01-10T20:00:00"/>
        <d v="2019-01-10T21:00:00"/>
        <d v="2019-01-10T22:00:00"/>
        <d v="2019-01-10T23:00:00"/>
        <d v="2019-01-11T00:00:00"/>
        <d v="2019-01-11T01:00:00"/>
        <d v="2019-01-11T02:00:00"/>
        <d v="2019-01-11T03:00:00"/>
        <d v="2019-01-11T04:00:00"/>
        <d v="2019-01-11T05:00:00"/>
        <d v="2019-01-11T06:00:00"/>
        <d v="2019-01-11T07:00:00"/>
        <d v="2019-01-11T08:00:00"/>
        <d v="2019-01-11T09:00:00"/>
        <d v="2019-01-11T10:00:00"/>
        <d v="2019-01-11T11:00:00"/>
        <d v="2019-01-11T12:00:00"/>
        <d v="2019-01-11T13:00:00"/>
        <d v="2019-01-11T14:00:00"/>
        <d v="2019-01-11T15:00:00"/>
        <d v="2019-01-11T16:00:00"/>
        <d v="2019-01-11T17:00:00"/>
        <d v="2019-01-11T18:00:00"/>
        <d v="2019-01-11T19:00:00"/>
        <d v="2019-01-11T20:00:00"/>
        <d v="2019-01-11T21:00:00"/>
        <d v="2019-01-11T22:00:00"/>
        <d v="2019-01-11T23:00:00"/>
        <d v="2019-01-12T00:00:00"/>
        <d v="2019-01-12T01:00:00"/>
        <d v="2019-01-12T02:00:00"/>
        <d v="2019-01-12T03:00:00"/>
        <d v="2019-01-12T04:00:00"/>
        <d v="2019-01-12T05:00:00"/>
        <d v="2019-01-12T06:00:00"/>
        <d v="2019-01-12T07:00:00"/>
        <d v="2019-01-12T08:00:00"/>
        <d v="2019-01-12T09:00:00"/>
        <d v="2019-01-12T10:00:00"/>
        <d v="2019-01-12T11:00:00"/>
        <d v="2019-01-12T12:00:00"/>
        <d v="2019-01-12T13:00:00"/>
        <d v="2019-01-12T14:00:00"/>
        <d v="2019-01-12T15:00:00"/>
        <d v="2019-01-12T16:00:00"/>
        <d v="2019-01-12T17:00:00"/>
        <d v="2019-01-12T18:00:00"/>
        <d v="2019-01-12T19:00:00"/>
        <d v="2019-01-12T20:00:00"/>
        <d v="2019-01-12T21:00:00"/>
        <d v="2019-01-12T22:00:00"/>
        <d v="2019-01-12T23:00:00"/>
        <d v="2019-01-13T00:00:00"/>
        <d v="2019-01-13T01:00:00"/>
        <d v="2019-01-13T02:00:00"/>
        <d v="2019-01-13T03:00:00"/>
        <d v="2019-01-13T04:00:00"/>
        <d v="2019-01-13T05:00:00"/>
        <d v="2019-01-13T06:00:00"/>
        <d v="2019-01-13T07:00:00"/>
        <d v="2019-01-13T08:00:00"/>
        <d v="2019-01-13T09:00:00"/>
        <d v="2019-01-13T10:00:00"/>
        <d v="2019-01-13T11:00:00"/>
        <d v="2019-01-13T12:00:00"/>
        <d v="2019-01-13T13:00:00"/>
        <d v="2019-01-13T14:00:00"/>
        <d v="2019-01-13T15:00:00"/>
        <d v="2019-01-13T16:00:00"/>
        <d v="2019-01-13T17:00:00"/>
        <d v="2019-01-13T18:00:00"/>
        <d v="2019-01-13T19:00:00"/>
        <d v="2019-01-13T20:00:00"/>
        <d v="2019-01-13T21:00:00"/>
        <d v="2019-01-13T22:00:00"/>
        <d v="2019-01-13T23:00:00"/>
        <d v="2019-01-14T00:00:00"/>
        <d v="2019-01-14T01:00:00"/>
        <d v="2019-01-14T02:00:00"/>
        <d v="2019-01-14T03:00:00"/>
        <d v="2019-01-14T04:00:00"/>
        <d v="2019-01-14T05:00:00"/>
        <d v="2019-01-14T06:00:00"/>
        <d v="2019-01-14T07:00:00"/>
        <d v="2019-01-14T08:00:00"/>
        <d v="2019-01-14T09:00:00"/>
        <d v="2019-01-14T10:00:00"/>
        <d v="2019-01-14T11:00:00"/>
        <d v="2019-01-14T12:00:00"/>
        <d v="2019-01-14T13:00:00"/>
        <d v="2019-01-14T14:00:00"/>
        <d v="2019-01-14T15:00:00"/>
        <d v="2019-01-14T16:00:00"/>
        <d v="2019-01-14T17:00:00"/>
        <d v="2019-01-14T18:00:00"/>
        <d v="2019-01-14T19:00:00"/>
        <d v="2019-01-14T20:00:00"/>
        <d v="2019-01-14T21:00:00"/>
        <d v="2019-01-14T22:00:00"/>
        <d v="2019-01-14T23:00:00"/>
        <d v="2019-01-15T00:00:00"/>
        <d v="2019-01-15T01:00:00"/>
        <d v="2019-01-15T02:00:00"/>
        <d v="2019-01-15T03:00:00"/>
        <d v="2019-01-15T04:00:00"/>
        <d v="2019-01-15T05:00:00"/>
        <d v="2019-01-15T06:00:00"/>
        <d v="2019-01-15T07:00:00"/>
        <d v="2019-01-15T08:00:00"/>
        <d v="2019-01-15T09:00:00"/>
        <d v="2019-01-15T10:00:00"/>
        <d v="2019-01-15T11:00:00"/>
        <d v="2019-01-15T12:00:00"/>
        <d v="2019-01-15T13:00:00"/>
        <d v="2019-01-15T14:00:00"/>
        <d v="2019-01-15T15:00:00"/>
        <d v="2019-01-15T16:00:00"/>
        <d v="2019-01-15T17:00:00"/>
        <d v="2019-01-15T18:00:00"/>
        <d v="2019-01-15T19:00:00"/>
        <d v="2019-01-15T20:00:00"/>
        <d v="2019-01-15T21:00:00"/>
        <d v="2019-01-15T22:00:00"/>
        <d v="2019-01-15T23:00:00"/>
        <d v="2019-01-16T00:00:00"/>
        <d v="2019-01-16T01:00:00"/>
        <d v="2019-01-16T02:00:00"/>
        <d v="2019-01-16T03:00:00"/>
        <d v="2019-01-16T04:00:00"/>
        <d v="2019-01-16T05:00:00"/>
        <d v="2019-01-16T06:00:00"/>
        <d v="2019-01-16T07:00:00"/>
        <d v="2019-01-16T08:00:00"/>
        <d v="2019-01-16T09:00:00"/>
        <d v="2019-01-16T10:00:00"/>
        <d v="2019-01-16T11:00:00"/>
        <d v="2019-01-16T12:00:00"/>
        <d v="2019-01-16T13:00:00"/>
        <d v="2019-01-16T14:00:00"/>
        <d v="2019-01-16T15:00:00"/>
        <d v="2019-01-16T16:00:00"/>
        <d v="2019-01-16T17:00:00"/>
        <d v="2019-01-16T18:00:00"/>
        <d v="2019-01-16T19:00:00"/>
        <d v="2019-01-16T20:00:00"/>
        <d v="2019-01-16T21:00:00"/>
        <d v="2019-01-16T22:00:00"/>
        <d v="2019-01-16T23:00:00"/>
        <d v="2019-01-17T00:00:00"/>
        <d v="2019-01-17T01:00:00"/>
        <d v="2019-01-17T02:00:00"/>
        <d v="2019-01-17T03:00:00"/>
        <d v="2019-01-17T04:00:00"/>
        <d v="2019-01-17T05:00:00"/>
        <d v="2019-01-17T06:00:00"/>
        <d v="2019-01-17T07:00:00"/>
        <d v="2019-01-17T08:00:00"/>
        <d v="2019-01-17T09:00:00"/>
        <d v="2019-01-17T10:00:00"/>
        <d v="2019-01-17T11:00:00"/>
        <d v="2019-01-17T12:00:00"/>
        <d v="2019-01-17T13:00:00"/>
        <d v="2019-01-17T14:00:00"/>
        <d v="2019-01-17T15:00:00"/>
        <d v="2019-01-17T16:00:00"/>
        <d v="2019-01-17T17:00:00"/>
        <d v="2019-01-17T18:00:00"/>
        <d v="2019-01-17T19:00:00"/>
        <d v="2019-01-17T20:00:00"/>
        <d v="2019-01-17T21:00:00"/>
        <d v="2019-01-17T22:00:00"/>
        <d v="2019-01-17T23:00:00"/>
        <d v="2019-01-18T00:00:00"/>
        <d v="2019-01-18T01:00:00"/>
        <d v="2019-01-18T02:00:00"/>
        <d v="2019-01-18T03:00:00"/>
        <d v="2019-01-18T04:00:00"/>
        <d v="2019-01-18T05:00:00"/>
        <d v="2019-01-18T06:00:00"/>
        <d v="2019-01-18T07:00:00"/>
        <d v="2019-01-18T08:00:00"/>
        <d v="2019-01-18T09:00:00"/>
        <d v="2019-01-18T10:00:00"/>
        <d v="2019-01-18T11:00:00"/>
        <d v="2019-01-18T12:00:00"/>
        <d v="2019-01-18T13:00:00"/>
        <d v="2019-01-18T14:00:00"/>
        <d v="2019-01-18T15:00:00"/>
        <d v="2019-01-18T16:00:00"/>
        <d v="2019-01-18T17:00:00"/>
        <d v="2019-01-18T18:00:00"/>
        <d v="2019-01-18T19:00:00"/>
        <d v="2019-01-18T20:00:00"/>
        <d v="2019-01-18T21:00:00"/>
        <d v="2019-01-18T22:00:00"/>
        <d v="2019-01-18T23:00:00"/>
        <d v="2019-01-19T00:00:00"/>
        <d v="2019-01-19T01:00:00"/>
        <d v="2019-01-19T02:00:00"/>
        <d v="2019-01-19T03:00:00"/>
        <d v="2019-01-19T04:00:00"/>
        <d v="2019-01-19T05:00:00"/>
        <d v="2019-01-19T06:00:00"/>
        <d v="2019-01-19T07:00:00"/>
        <d v="2019-01-19T08:00:00"/>
        <d v="2019-01-19T09:00:00"/>
        <d v="2019-01-19T10:00:00"/>
        <d v="2019-01-19T11:00:00"/>
        <d v="2019-01-19T12:00:00"/>
        <d v="2019-01-19T13:00:00"/>
        <d v="2019-01-19T14:00:00"/>
        <d v="2019-01-19T15:00:00"/>
        <d v="2019-01-19T16:00:00"/>
        <d v="2019-01-19T17:00:00"/>
        <d v="2019-01-19T18:00:00"/>
        <d v="2019-01-19T19:00:00"/>
        <d v="2019-01-19T20:00:00"/>
        <d v="2019-01-19T21:00:00"/>
        <d v="2019-01-19T22:00:00"/>
        <d v="2019-01-19T23:00:00"/>
        <d v="2019-01-20T00:00:00"/>
        <d v="2019-01-20T01:00:00"/>
        <d v="2019-01-20T02:00:00"/>
        <d v="2019-01-20T03:00:00"/>
        <d v="2019-01-20T04:00:00"/>
        <d v="2019-01-20T05:00:00"/>
        <d v="2019-01-20T06:00:00"/>
        <d v="2019-01-20T07:00:00"/>
        <d v="2019-01-20T08:00:00"/>
        <d v="2019-01-20T09:00:00"/>
        <d v="2019-01-20T10:00:00"/>
        <d v="2019-01-20T11:00:00"/>
        <d v="2019-01-20T12:00:00"/>
        <d v="2019-01-20T13:00:00"/>
        <d v="2019-01-20T14:00:00"/>
        <d v="2019-01-20T15:00:00"/>
        <d v="2019-01-20T16:00:00"/>
        <d v="2019-01-20T17:00:00"/>
        <d v="2019-01-20T18:00:00"/>
        <d v="2019-01-20T19:00:00"/>
        <d v="2019-01-20T20:00:00"/>
        <d v="2019-01-20T21:00:00"/>
        <d v="2019-01-20T22:00:00"/>
        <d v="2019-01-20T23:00:00"/>
        <d v="2019-01-21T00:00:00"/>
        <d v="2019-01-21T01:00:00"/>
        <d v="2019-01-21T02:00:00"/>
        <d v="2019-01-21T03:00:00"/>
        <d v="2019-01-21T04:00:00"/>
        <d v="2019-01-21T05:00:00"/>
        <d v="2019-01-21T06:00:00"/>
        <d v="2019-01-21T07:00:00"/>
        <d v="2019-01-21T08:00:00"/>
        <d v="2019-01-21T09:00:00"/>
        <d v="2019-01-21T10:00:00"/>
        <d v="2019-01-21T11:00:00"/>
        <d v="2019-01-21T12:00:00"/>
        <d v="2019-01-21T13:00:00"/>
        <d v="2019-01-21T14:00:00"/>
        <d v="2019-01-21T15:00:00"/>
        <d v="2019-01-21T16:00:00"/>
        <d v="2019-01-21T17:00:00"/>
        <d v="2019-01-21T18:00:00"/>
        <d v="2019-01-21T19:00:00"/>
        <d v="2019-01-21T20:00:00"/>
        <d v="2019-01-21T21:00:00"/>
        <d v="2019-01-21T22:00:00"/>
        <d v="2019-01-21T23:00:00"/>
        <d v="2019-01-22T00:00:00"/>
        <d v="2019-01-22T01:00:00"/>
        <d v="2019-01-22T02:00:00"/>
        <d v="2019-01-22T03:00:00"/>
        <d v="2019-01-22T04:00:00"/>
        <d v="2019-01-22T05:00:00"/>
        <d v="2019-01-22T06:00:00"/>
        <d v="2019-01-22T07:00:00"/>
        <d v="2019-01-22T08:00:00"/>
        <d v="2019-01-22T09:00:00"/>
        <d v="2019-01-22T10:00:00"/>
        <d v="2019-01-22T11:00:00"/>
        <d v="2019-01-22T12:00:00"/>
        <d v="2019-01-22T13:00:00"/>
        <d v="2019-01-22T14:00:00"/>
        <d v="2019-01-22T15:00:00"/>
        <d v="2019-01-22T16:00:00"/>
        <d v="2019-01-22T17:00:00"/>
        <d v="2019-01-22T18:00:00"/>
        <d v="2019-01-22T19:00:00"/>
        <d v="2019-01-22T20:00:00"/>
        <d v="2019-01-22T21:00:00"/>
        <d v="2019-01-22T22:00:00"/>
        <d v="2019-01-22T23:00:00"/>
        <d v="2019-01-23T00:00:00"/>
        <d v="2019-01-23T01:00:00"/>
        <d v="2019-01-23T02:00:00"/>
        <d v="2019-01-23T03:00:00"/>
        <d v="2019-01-23T04:00:00"/>
        <d v="2019-01-23T05:00:00"/>
        <d v="2019-01-23T06:00:00"/>
        <d v="2019-01-23T07:00:00"/>
        <d v="2019-01-23T08:00:00"/>
        <d v="2019-01-23T09:00:00"/>
        <d v="2019-01-23T10:00:00"/>
        <d v="2019-01-23T11:00:00"/>
        <d v="2019-01-23T12:00:00"/>
        <d v="2019-01-23T13:00:00"/>
        <d v="2019-01-23T14:00:00"/>
        <d v="2019-01-23T15:00:00"/>
        <d v="2019-01-23T16:00:00"/>
        <d v="2019-01-23T17:00:00"/>
        <d v="2019-01-23T18:00:00"/>
        <d v="2019-01-23T19:00:00"/>
        <d v="2019-01-23T20:00:00"/>
        <d v="2019-01-23T21:00:00"/>
        <d v="2019-01-23T22:00:00"/>
        <d v="2019-01-23T23:00:00"/>
        <d v="2019-01-24T00:00:00"/>
        <d v="2019-01-24T01:00:00"/>
        <d v="2019-01-24T02:00:00"/>
        <d v="2019-01-24T03:00:00"/>
        <d v="2019-01-24T04:00:00"/>
        <d v="2019-01-24T05:00:00"/>
        <d v="2019-01-24T06:00:00"/>
        <d v="2019-01-24T07:00:00"/>
        <d v="2019-01-24T08:00:00"/>
        <d v="2019-01-24T09:00:00"/>
        <d v="2019-01-24T10:00:00"/>
        <d v="2019-01-24T11:00:00"/>
        <d v="2019-01-24T12:00:00"/>
        <d v="2019-01-24T13:00:00"/>
        <d v="2019-01-24T14:00:00"/>
        <d v="2019-01-24T15:00:00"/>
        <d v="2019-01-24T16:00:00"/>
        <d v="2019-01-24T17:00:00"/>
        <d v="2019-01-24T18:00:00"/>
        <d v="2019-01-24T19:00:00"/>
        <d v="2019-01-24T20:00:00"/>
        <d v="2019-01-24T21:00:00"/>
        <d v="2019-01-24T22:00:00"/>
        <d v="2019-01-24T23:00:00"/>
        <d v="2019-01-25T00:00:00"/>
        <d v="2019-01-25T01:00:00"/>
        <d v="2019-01-25T02:00:00"/>
        <d v="2019-01-25T03:00:00"/>
        <d v="2019-01-25T04:00:00"/>
        <d v="2019-01-25T05:00:00"/>
        <d v="2019-01-25T06:00:00"/>
        <d v="2019-01-25T07:00:00"/>
        <d v="2019-01-25T08:00:00"/>
        <d v="2019-01-25T09:00:00"/>
        <d v="2019-01-25T10:00:00"/>
        <d v="2019-01-25T11:00:00"/>
        <d v="2019-01-25T12:00:00"/>
        <d v="2019-01-25T13:00:00"/>
        <d v="2019-01-25T14:00:00"/>
        <d v="2019-01-25T15:00:00"/>
        <d v="2019-01-25T16:00:00"/>
        <d v="2019-01-25T17:00:00"/>
        <d v="2019-01-25T18:00:00"/>
        <d v="2019-01-25T19:00:00"/>
        <d v="2019-01-25T20:00:00"/>
        <d v="2019-01-25T21:00:00"/>
        <d v="2019-01-25T22:00:00"/>
        <d v="2019-01-25T23:00:00"/>
        <d v="2019-01-26T00:00:00"/>
        <d v="2019-01-26T01:00:00"/>
        <d v="2019-01-26T02:00:00"/>
        <d v="2019-01-26T03:00:00"/>
        <d v="2019-01-26T04:00:00"/>
        <d v="2019-01-26T05:00:00"/>
        <d v="2019-01-26T06:00:00"/>
        <d v="2019-01-26T07:00:00"/>
        <d v="2019-01-26T08:00:00"/>
        <d v="2019-01-26T09:00:00"/>
        <d v="2019-01-26T10:00:00"/>
        <d v="2019-01-26T11:00:00"/>
        <d v="2019-01-26T12:00:00"/>
        <d v="2019-01-26T13:00:00"/>
        <d v="2019-01-26T14:00:00"/>
        <d v="2019-01-26T15:00:00"/>
        <d v="2019-01-26T16:00:00"/>
        <d v="2019-01-26T17:00:00"/>
        <d v="2019-01-26T18:00:00"/>
        <d v="2019-01-26T19:00:00"/>
        <d v="2019-01-26T20:00:00"/>
        <d v="2019-01-26T21:00:00"/>
        <d v="2019-01-26T22:00:00"/>
        <d v="2019-01-26T23:00:00"/>
        <d v="2019-01-27T00:00:00"/>
        <d v="2019-01-27T01:00:00"/>
        <d v="2019-01-27T02:00:00"/>
        <d v="2019-01-27T03:00:00"/>
        <d v="2019-01-27T04:00:00"/>
        <d v="2019-01-27T05:00:00"/>
        <d v="2019-01-27T06:00:00"/>
        <d v="2019-01-27T07:00:00"/>
        <d v="2019-01-27T08:00:00"/>
        <d v="2019-01-27T09:00:00"/>
        <d v="2019-01-27T10:00:00"/>
        <d v="2019-01-27T11:00:00"/>
        <d v="2019-01-27T12:00:00"/>
        <d v="2019-01-27T13:00:00"/>
        <d v="2019-01-27T14:00:00"/>
        <d v="2019-01-27T15:00:00"/>
        <d v="2019-01-27T16:00:00"/>
        <d v="2019-01-27T17:00:00"/>
        <d v="2019-01-27T18:00:00"/>
        <d v="2019-01-27T19:00:00"/>
        <d v="2019-01-27T20:00:00"/>
        <d v="2019-01-27T21:00:00"/>
        <d v="2019-01-27T22:00:00"/>
        <d v="2019-01-27T23:00:00"/>
        <d v="2019-01-28T00:00:00"/>
        <d v="2019-01-28T01:00:00"/>
        <d v="2019-01-28T02:00:00"/>
        <d v="2019-01-28T03:00:00"/>
        <d v="2019-01-28T04:00:00"/>
        <d v="2019-01-28T05:00:00"/>
        <d v="2019-01-28T06:00:00"/>
        <d v="2019-01-28T07:00:00"/>
        <d v="2019-01-28T08:00:00"/>
        <d v="2019-01-28T09:00:00"/>
        <d v="2019-01-28T10:00:00"/>
        <d v="2019-01-28T11:00:00"/>
        <d v="2019-01-28T12:00:00"/>
        <d v="2019-01-28T13:00:00"/>
        <d v="2019-01-28T14:00:00"/>
        <d v="2019-01-28T15:00:00"/>
        <d v="2019-01-28T16:00:00"/>
        <d v="2019-01-28T17:00:00"/>
        <d v="2019-01-28T18:00:00"/>
        <d v="2019-01-28T19:00:00"/>
        <d v="2019-01-28T20:00:00"/>
        <d v="2019-01-28T21:00:00"/>
        <d v="2019-01-28T22:00:00"/>
        <d v="2019-01-28T23:00:00"/>
        <d v="2019-01-29T00:00:00"/>
        <d v="2019-01-29T01:00:00"/>
        <d v="2019-01-29T02:00:00"/>
        <d v="2019-01-29T03:00:00"/>
        <d v="2019-01-29T04:00:00"/>
        <d v="2019-01-29T05:00:00"/>
        <d v="2019-01-29T06:00:00"/>
        <d v="2019-01-29T07:00:00"/>
        <d v="2019-01-29T08:00:00"/>
        <d v="2019-01-29T09:00:00"/>
        <d v="2019-01-29T10:00:00"/>
        <d v="2019-01-29T11:00:00"/>
        <d v="2019-01-29T12:00:00"/>
        <d v="2019-01-29T13:00:00"/>
        <d v="2019-01-29T14:00:00"/>
        <d v="2019-01-29T15:00:00"/>
        <d v="2019-01-29T16:00:00"/>
        <d v="2019-01-29T17:00:00"/>
        <d v="2019-01-29T18:00:00"/>
        <d v="2019-01-29T19:00:00"/>
        <d v="2019-01-29T20:00:00"/>
        <d v="2019-01-29T21:00:00"/>
        <d v="2019-01-29T22:00:00"/>
        <d v="2019-01-29T23:00:00"/>
        <d v="2019-01-30T00:00:00"/>
        <d v="2019-01-30T01:00:00"/>
        <d v="2019-01-30T02:00:00"/>
        <d v="2019-01-30T03:00:00"/>
        <d v="2019-01-30T04:00:00"/>
        <d v="2019-01-30T05:00:00"/>
        <d v="2019-01-30T06:00:00"/>
        <d v="2019-01-30T07:00:00"/>
        <d v="2019-01-30T08:00:00"/>
        <d v="2019-01-30T09:00:00"/>
        <d v="2019-01-30T10:00:00"/>
        <d v="2019-01-30T11:00:00"/>
        <d v="2019-01-30T12:00:00"/>
        <d v="2019-01-30T13:00:00"/>
        <d v="2019-01-30T14:00:00"/>
        <d v="2019-01-30T15:00:00"/>
        <d v="2019-01-30T16:00:00"/>
        <d v="2019-01-30T17:00:00"/>
        <d v="2019-01-30T18:00:00"/>
        <d v="2019-01-30T19:00:00"/>
        <d v="2019-01-30T20:00:00"/>
        <d v="2019-01-30T21:00:00"/>
        <d v="2019-01-30T22:00:00"/>
        <d v="2019-01-30T23:00:00"/>
        <d v="2019-01-31T00:00:00"/>
        <d v="2019-01-31T01:00:00"/>
        <d v="2019-01-31T02:00:00"/>
        <d v="2019-01-31T03:00:00"/>
        <d v="2019-01-31T04:00:00"/>
        <d v="2019-01-31T05:00:00"/>
        <d v="2019-01-31T06:00:00"/>
        <d v="2019-01-31T07:00:00"/>
        <d v="2019-01-31T08:00:00"/>
        <d v="2019-01-31T09:00:00"/>
        <d v="2019-01-31T10:00:00"/>
        <d v="2019-01-31T11:00:00"/>
        <d v="2019-01-31T12:00:00"/>
        <d v="2019-01-31T13:00:00"/>
        <d v="2019-01-31T14:00:00"/>
        <d v="2019-01-31T15:00:00"/>
        <d v="2019-01-31T16:00:00"/>
        <d v="2019-01-31T17:00:00"/>
        <d v="2019-01-31T18:00:00"/>
        <d v="2019-01-31T19:00:00"/>
        <d v="2019-01-31T20:00:00"/>
        <d v="2019-01-31T21:00:00"/>
        <d v="2019-01-31T22:00:00"/>
        <d v="2019-01-31T23:00:00"/>
        <d v="2019-02-01T00:00:00"/>
        <d v="2019-02-01T01:00:00"/>
        <d v="2019-02-01T02:00:00"/>
        <d v="2019-02-01T03:00:00"/>
        <d v="2019-02-01T04:00:00"/>
        <d v="2019-02-01T05:00:00"/>
        <d v="2019-02-01T06:00:00"/>
        <d v="2019-02-01T07:00:00"/>
        <d v="2019-02-01T08:00:00"/>
        <d v="2019-02-01T09:00:00"/>
        <d v="2019-02-01T10:00:00"/>
        <d v="2019-02-01T11:00:00"/>
        <d v="2019-02-01T12:00:00"/>
        <d v="2019-02-01T13:00:00"/>
        <d v="2019-02-01T14:00:00"/>
        <d v="2019-02-01T15:00:00"/>
        <d v="2019-02-01T16:00:00"/>
        <d v="2019-02-01T17:00:00"/>
        <d v="2019-02-01T18:00:00"/>
        <d v="2019-02-01T19:00:00"/>
        <d v="2019-02-01T20:00:00"/>
        <d v="2019-02-01T21:00:00"/>
        <d v="2019-02-01T22:00:00"/>
        <d v="2019-02-01T23:00:00"/>
        <d v="2019-02-02T00:00:00"/>
        <d v="2019-02-02T01:00:00"/>
        <d v="2019-02-02T02:00:00"/>
        <d v="2019-02-02T03:00:00"/>
        <d v="2019-02-02T04:00:00"/>
        <d v="2019-02-02T05:00:00"/>
        <d v="2019-02-02T06:00:00"/>
        <d v="2019-02-02T07:00:00"/>
        <d v="2019-02-02T08:00:00"/>
        <d v="2019-02-02T09:00:00"/>
        <d v="2019-02-02T10:00:00"/>
        <d v="2019-02-02T11:00:00"/>
        <d v="2019-02-02T12:00:00"/>
        <d v="2019-02-02T13:00:00"/>
        <d v="2019-02-02T14:00:00"/>
        <d v="2019-02-02T15:00:00"/>
        <d v="2019-02-02T16:00:00"/>
        <d v="2019-02-02T17:00:00"/>
        <d v="2019-02-02T18:00:00"/>
        <d v="2019-02-02T19:00:00"/>
        <d v="2019-02-02T20:00:00"/>
        <d v="2019-02-02T21:00:00"/>
        <d v="2019-02-02T22:00:00"/>
        <d v="2019-02-02T23:00:00"/>
        <d v="2019-02-03T00:00:00"/>
        <d v="2019-02-03T01:00:00"/>
        <d v="2019-02-03T02:00:00"/>
        <d v="2019-02-03T03:00:00"/>
        <d v="2019-02-03T04:00:00"/>
        <d v="2019-02-03T05:00:00"/>
        <d v="2019-02-03T06:00:00"/>
        <d v="2019-02-03T07:00:00"/>
        <d v="2019-02-03T08:00:00"/>
        <d v="2019-02-03T09:00:00"/>
        <d v="2019-02-03T10:00:00"/>
        <d v="2019-02-03T11:00:00"/>
        <d v="2019-02-03T12:00:00"/>
        <d v="2019-02-03T13:00:00"/>
        <d v="2019-02-03T14:00:00"/>
        <d v="2019-02-03T15:00:00"/>
        <d v="2019-02-03T16:00:00"/>
        <d v="2019-02-03T17:00:00"/>
        <d v="2019-02-03T18:00:00"/>
        <d v="2019-02-03T19:00:00"/>
        <d v="2019-02-03T20:00:00"/>
        <d v="2019-02-03T21:00:00"/>
        <d v="2019-02-03T22:00:00"/>
        <d v="2019-02-03T23:00:00"/>
        <d v="2019-02-04T00:00:00"/>
        <d v="2019-02-04T01:00:00"/>
        <d v="2019-02-04T02:00:00"/>
        <d v="2019-02-04T03:00:00"/>
        <d v="2019-02-04T04:00:00"/>
        <d v="2019-02-04T05:00:00"/>
        <d v="2019-02-04T06:00:00"/>
        <d v="2019-02-04T07:00:00"/>
        <d v="2019-02-04T08:00:00"/>
        <d v="2019-02-04T09:00:00"/>
        <d v="2019-02-04T10:00:00"/>
        <d v="2019-02-04T11:00:00"/>
        <d v="2019-02-04T12:00:00"/>
        <d v="2019-02-04T13:00:00"/>
        <d v="2019-02-04T14:00:00"/>
        <d v="2019-02-04T15:00:00"/>
        <d v="2019-02-04T16:00:00"/>
        <d v="2019-02-04T17:00:00"/>
        <d v="2019-02-04T18:00:00"/>
        <d v="2019-02-04T19:00:00"/>
        <d v="2019-02-04T20:00:00"/>
        <d v="2019-02-04T21:00:00"/>
        <d v="2019-02-04T22:00:00"/>
        <d v="2019-02-04T23:00:00"/>
        <d v="2019-02-05T00:00:00"/>
        <d v="2019-02-05T01:00:00"/>
        <d v="2019-02-05T02:00:00"/>
        <d v="2019-02-05T03:00:00"/>
        <d v="2019-02-05T04:00:00"/>
        <d v="2019-02-05T05:00:00"/>
        <d v="2019-02-05T06:00:00"/>
        <d v="2019-02-05T07:00:00"/>
        <d v="2019-02-05T08:00:00"/>
        <d v="2019-02-05T09:00:00"/>
        <d v="2019-02-05T10:00:00"/>
        <d v="2019-02-05T11:00:00"/>
        <d v="2019-02-05T12:00:00"/>
        <d v="2019-02-05T13:00:00"/>
        <d v="2019-02-05T14:00:00"/>
        <d v="2019-02-05T15:00:00"/>
        <d v="2019-02-05T16:00:00"/>
        <d v="2019-02-05T17:00:00"/>
        <d v="2019-02-05T18:00:00"/>
        <d v="2019-02-05T19:00:00"/>
        <d v="2019-02-05T20:00:00"/>
        <d v="2019-02-05T21:00:00"/>
        <d v="2019-02-05T22:00:00"/>
        <d v="2019-02-05T23:00:00"/>
        <d v="2019-02-06T00:00:00"/>
        <d v="2019-02-06T01:00:00"/>
        <d v="2019-02-06T02:00:00"/>
        <d v="2019-02-06T03:00:00"/>
        <d v="2019-02-06T04:00:00"/>
        <d v="2019-02-06T05:00:00"/>
        <d v="2019-02-06T06:00:00"/>
        <d v="2019-02-06T07:00:00"/>
        <d v="2019-02-06T08:00:00"/>
        <d v="2019-02-06T09:00:00"/>
        <d v="2019-02-06T10:00:00"/>
        <d v="2019-02-06T11:00:00"/>
        <d v="2019-02-06T12:00:00"/>
        <d v="2019-02-06T13:00:00"/>
        <d v="2019-02-06T14:00:00"/>
        <d v="2019-02-06T15:00:00"/>
        <d v="2019-02-06T16:00:00"/>
        <d v="2019-02-06T17:00:00"/>
        <d v="2019-02-06T18:00:00"/>
        <d v="2019-02-06T19:00:00"/>
        <d v="2019-02-06T20:00:00"/>
        <d v="2019-02-06T21:00:00"/>
        <d v="2019-02-06T22:00:00"/>
        <d v="2019-02-06T23:00:00"/>
        <d v="2019-02-07T00:00:00"/>
        <d v="2019-02-07T01:00:00"/>
        <d v="2019-02-07T02:00:00"/>
        <d v="2019-02-07T03:00:00"/>
        <d v="2019-02-07T04:00:00"/>
        <d v="2019-02-07T05:00:00"/>
        <d v="2019-02-07T06:00:00"/>
        <d v="2019-02-07T07:00:00"/>
        <d v="2019-02-07T08:00:00"/>
        <d v="2019-02-07T09:00:00"/>
        <d v="2019-02-07T10:00:00"/>
        <d v="2019-02-07T11:00:00"/>
        <d v="2019-02-07T12:00:00"/>
        <d v="2019-02-07T13:00:00"/>
        <d v="2019-02-07T14:00:00"/>
        <d v="2019-02-07T15:00:00"/>
        <d v="2019-02-07T16:00:00"/>
        <d v="2019-02-07T17:00:00"/>
        <d v="2019-02-07T18:00:00"/>
        <d v="2019-02-07T19:00:00"/>
        <d v="2019-02-07T20:00:00"/>
        <d v="2019-02-07T21:00:00"/>
        <d v="2019-02-07T22:00:00"/>
        <d v="2019-02-07T23:00:00"/>
        <d v="2019-02-08T00:00:00"/>
        <d v="2019-02-08T01:00:00"/>
        <d v="2019-02-08T02:00:00"/>
        <d v="2019-02-08T03:00:00"/>
        <d v="2019-02-08T04:00:00"/>
        <d v="2019-02-08T05:00:00"/>
        <d v="2019-02-08T06:00:00"/>
        <d v="2019-02-08T07:00:00"/>
        <d v="2019-02-08T08:00:00"/>
        <d v="2019-02-08T09:00:00"/>
        <d v="2019-02-08T10:00:00"/>
        <d v="2019-02-08T11:00:00"/>
        <d v="2019-02-08T12:00:00"/>
        <d v="2019-02-08T13:00:00"/>
        <d v="2019-02-08T14:00:00"/>
        <d v="2019-02-08T15:00:00"/>
        <d v="2019-02-08T16:00:00"/>
        <d v="2019-02-08T17:00:00"/>
        <d v="2019-02-08T18:00:00"/>
        <d v="2019-02-08T19:00:00"/>
        <d v="2019-02-08T20:00:00"/>
        <d v="2019-02-08T21:00:00"/>
        <d v="2019-02-08T22:00:00"/>
        <d v="2019-02-08T23:00:00"/>
        <d v="2019-02-09T00:00:00"/>
        <d v="2019-02-09T01:00:00"/>
        <d v="2019-02-09T02:00:00"/>
        <d v="2019-02-09T03:00:00"/>
        <d v="2019-02-09T04:00:00"/>
        <d v="2019-02-09T05:00:00"/>
        <d v="2019-02-09T06:00:00"/>
        <d v="2019-02-09T07:00:00"/>
        <d v="2019-02-09T08:00:00"/>
        <d v="2019-02-09T09:00:00"/>
        <d v="2019-02-09T10:00:00"/>
        <d v="2019-02-09T11:00:00"/>
        <d v="2019-02-09T12:00:00"/>
        <d v="2019-02-09T13:00:00"/>
        <d v="2019-02-09T14:00:00"/>
        <d v="2019-02-09T15:00:00"/>
        <d v="2019-02-09T16:00:00"/>
        <d v="2019-02-09T17:00:00"/>
        <d v="2019-02-09T18:00:00"/>
        <d v="2019-02-09T19:00:00"/>
        <d v="2019-02-09T20:00:00"/>
        <d v="2019-02-09T21:00:00"/>
        <d v="2019-02-09T22:00:00"/>
        <d v="2019-02-09T23:00:00"/>
        <d v="2019-02-10T00:00:00"/>
        <d v="2019-02-10T01:00:00"/>
        <d v="2019-02-10T02:00:00"/>
        <d v="2019-02-10T03:00:00"/>
        <d v="2019-02-10T04:00:00"/>
        <d v="2019-02-10T05:00:00"/>
        <d v="2019-02-10T06:00:00"/>
        <d v="2019-02-10T07:00:00"/>
        <d v="2019-02-10T08:00:00"/>
        <d v="2019-02-10T09:00:00"/>
        <d v="2019-02-10T10:00:00"/>
        <d v="2019-02-10T11:00:00"/>
        <d v="2019-02-10T12:00:00"/>
        <d v="2019-02-10T13:00:00"/>
        <d v="2019-02-10T14:00:00"/>
        <d v="2019-02-10T15:00:00"/>
        <d v="2019-02-10T16:00:00"/>
        <d v="2019-02-10T17:00:00"/>
        <d v="2019-02-10T18:00:00"/>
        <d v="2019-02-10T19:00:00"/>
        <d v="2019-02-10T20:00:00"/>
        <d v="2019-02-10T21:00:00"/>
        <d v="2019-02-10T22:00:00"/>
        <d v="2019-02-10T23:00:00"/>
        <d v="2019-02-11T00:00:00"/>
        <d v="2019-02-11T01:00:00"/>
        <d v="2019-02-11T02:00:00"/>
        <d v="2019-02-11T03:00:00"/>
        <d v="2019-02-11T04:00:00"/>
        <d v="2019-02-11T05:00:00"/>
        <d v="2019-02-11T06:00:00"/>
        <d v="2019-02-11T07:00:00"/>
        <d v="2019-02-11T08:00:00"/>
        <d v="2019-02-11T09:00:00"/>
        <d v="2019-02-11T10:00:00"/>
        <d v="2019-02-11T11:00:00"/>
        <d v="2019-02-11T12:00:00"/>
        <d v="2019-02-11T13:00:00"/>
        <d v="2019-02-11T14:00:00"/>
        <d v="2019-02-11T15:00:00"/>
        <d v="2019-02-11T16:00:00"/>
        <d v="2019-02-11T17:00:00"/>
        <d v="2019-02-11T18:00:00"/>
        <d v="2019-02-11T19:00:00"/>
        <d v="2019-02-11T20:00:00"/>
        <d v="2019-02-11T21:00:00"/>
        <d v="2019-02-11T22:00:00"/>
        <d v="2019-02-11T23:00:00"/>
        <d v="2019-02-12T00:00:00"/>
        <d v="2019-02-12T01:00:00"/>
        <d v="2019-02-12T02:00:00"/>
        <d v="2019-02-12T03:00:00"/>
        <d v="2019-02-12T04:00:00"/>
        <d v="2019-02-12T05:00:00"/>
        <d v="2019-02-12T06:00:00"/>
        <d v="2019-02-12T07:00:00"/>
        <d v="2019-02-12T08:00:00"/>
        <d v="2019-02-12T09:00:00"/>
        <d v="2019-02-12T10:00:00"/>
        <d v="2019-02-12T11:00:00"/>
        <d v="2019-02-12T12:00:00"/>
        <d v="2019-02-12T13:00:00"/>
        <d v="2019-02-12T14:00:00"/>
        <d v="2019-02-12T15:00:00"/>
        <d v="2019-02-12T16:00:00"/>
        <d v="2019-02-12T17:00:00"/>
        <d v="2019-02-12T18:00:00"/>
        <d v="2019-02-12T19:00:00"/>
        <d v="2019-02-12T20:00:00"/>
        <d v="2019-02-12T21:00:00"/>
        <d v="2019-02-12T22:00:00"/>
        <d v="2019-02-12T23:00:00"/>
        <d v="2019-02-13T00:00:00"/>
        <d v="2019-02-13T01:00:00"/>
        <d v="2019-02-13T02:00:00"/>
        <d v="2019-02-13T03:00:00"/>
        <d v="2019-02-13T04:00:00"/>
        <d v="2019-02-13T05:00:00"/>
        <d v="2019-02-13T06:00:00"/>
        <d v="2019-02-13T07:00:00"/>
        <d v="2019-02-13T08:00:00"/>
        <d v="2019-02-13T09:00:00"/>
        <d v="2019-02-13T10:00:00"/>
        <d v="2019-02-13T11:00:00"/>
        <d v="2019-02-13T12:00:00"/>
        <d v="2019-02-13T13:00:00"/>
        <d v="2019-02-13T14:00:00"/>
        <d v="2019-02-13T15:00:00"/>
        <d v="2019-02-13T16:00:00"/>
        <d v="2019-02-13T17:00:00"/>
        <d v="2019-02-13T18:00:00"/>
        <d v="2019-02-13T19:00:00"/>
        <d v="2019-02-13T20:00:00"/>
        <d v="2019-02-13T21:00:00"/>
        <d v="2019-02-13T22:00:00"/>
        <d v="2019-02-13T23:00:00"/>
        <d v="2019-02-14T00:00:00"/>
        <d v="2019-02-14T01:00:00"/>
        <d v="2019-02-14T02:00:00"/>
        <d v="2019-02-14T03:00:00"/>
        <d v="2019-02-14T04:00:00"/>
        <d v="2019-02-14T05:00:00"/>
        <d v="2019-02-14T06:00:00"/>
        <d v="2019-02-14T07:00:00"/>
        <d v="2019-02-14T08:00:00"/>
        <d v="2019-02-14T09:00:00"/>
        <d v="2019-02-14T10:00:00"/>
        <d v="2019-02-14T11:00:00"/>
        <d v="2019-02-14T12:00:00"/>
        <d v="2019-02-14T13:00:00"/>
        <d v="2019-02-14T14:00:00"/>
        <d v="2019-02-14T15:00:00"/>
        <d v="2019-02-14T16:00:00"/>
        <d v="2019-02-14T17:00:00"/>
        <d v="2019-02-14T18:00:00"/>
        <d v="2019-02-14T19:00:00"/>
        <d v="2019-02-14T20:00:00"/>
        <d v="2019-02-14T21:00:00"/>
        <d v="2019-02-14T22:00:00"/>
        <d v="2019-02-14T23:00:00"/>
        <d v="2019-02-15T00:00:00"/>
        <d v="2019-02-15T01:00:00"/>
        <d v="2019-02-15T02:00:00"/>
        <d v="2019-02-15T03:00:00"/>
        <d v="2019-02-15T04:00:00"/>
        <d v="2019-02-15T05:00:00"/>
        <d v="2019-02-15T06:00:00"/>
        <d v="2019-02-15T07:00:00"/>
        <d v="2019-02-15T08:00:00"/>
        <d v="2019-02-15T09:00:00"/>
        <d v="2019-02-15T10:00:00"/>
        <d v="2019-02-15T11:00:00"/>
        <d v="2019-02-15T12:00:00"/>
        <d v="2019-02-15T13:00:00"/>
        <d v="2019-02-15T14:00:00"/>
        <d v="2019-02-15T15:00:00"/>
        <d v="2019-02-15T16:00:00"/>
        <d v="2019-02-15T17:00:00"/>
        <d v="2019-02-15T18:00:00"/>
        <d v="2019-02-15T19:00:00"/>
        <d v="2019-02-15T20:00:00"/>
        <d v="2019-02-15T21:00:00"/>
        <d v="2019-02-15T22:00:00"/>
        <d v="2019-02-15T23:00:00"/>
        <d v="2019-02-16T00:00:00"/>
        <d v="2019-02-16T01:00:00"/>
        <d v="2019-02-16T02:00:00"/>
        <d v="2019-02-16T03:00:00"/>
        <d v="2019-02-16T04:00:00"/>
        <d v="2019-02-16T05:00:00"/>
        <d v="2019-02-16T06:00:00"/>
        <d v="2019-02-16T07:00:00"/>
        <d v="2019-02-16T08:00:00"/>
        <d v="2019-02-16T09:00:00"/>
        <d v="2019-02-16T10:00:00"/>
        <d v="2019-02-16T11:00:00"/>
        <d v="2019-02-16T12:00:00"/>
        <d v="2019-02-16T13:00:00"/>
        <d v="2019-02-16T14:00:00"/>
        <d v="2019-02-16T15:00:00"/>
        <d v="2019-02-16T16:00:00"/>
        <d v="2019-02-16T17:00:00"/>
        <d v="2019-02-16T18:00:00"/>
        <d v="2019-02-16T19:00:00"/>
        <d v="2019-02-16T20:00:00"/>
        <d v="2019-02-16T21:00:00"/>
        <d v="2019-02-16T22:00:00"/>
        <d v="2019-02-16T23:00:00"/>
        <d v="2019-02-17T00:00:00"/>
        <d v="2019-02-17T01:00:00"/>
        <d v="2019-02-17T02:00:00"/>
        <d v="2019-02-17T03:00:00"/>
        <d v="2019-02-17T04:00:00"/>
        <d v="2019-02-17T05:00:00"/>
        <d v="2019-02-17T06:00:00"/>
        <d v="2019-02-17T07:00:00"/>
        <d v="2019-02-17T08:00:00"/>
        <d v="2019-02-17T09:00:00"/>
        <d v="2019-02-17T10:00:00"/>
        <d v="2019-02-17T11:00:00"/>
        <d v="2019-02-17T12:00:00"/>
        <d v="2019-02-17T13:00:00"/>
        <d v="2019-02-17T14:00:00"/>
        <d v="2019-02-17T15:00:00"/>
        <d v="2019-02-17T16:00:00"/>
        <d v="2019-02-17T17:00:00"/>
        <d v="2019-02-17T18:00:00"/>
        <d v="2019-02-17T19:00:00"/>
        <d v="2019-02-17T20:00:00"/>
        <d v="2019-02-17T21:00:00"/>
        <d v="2019-02-17T22:00:00"/>
        <d v="2019-02-17T23:00:00"/>
        <d v="2019-02-18T00:00:00"/>
        <d v="2019-02-18T01:00:00"/>
        <d v="2019-02-18T02:00:00"/>
        <d v="2019-02-18T03:00:00"/>
        <d v="2019-02-18T04:00:00"/>
        <d v="2019-02-18T05:00:00"/>
        <d v="2019-02-18T06:00:00"/>
        <d v="2019-02-18T07:00:00"/>
        <d v="2019-02-18T08:00:00"/>
        <d v="2019-02-18T09:00:00"/>
        <d v="2019-02-18T10:00:00"/>
        <d v="2019-02-18T11:00:00"/>
        <d v="2019-02-18T12:00:00"/>
        <d v="2019-02-18T13:00:00"/>
        <d v="2019-02-18T14:00:00"/>
        <d v="2019-02-18T15:00:00"/>
        <d v="2019-02-18T16:00:00"/>
        <d v="2019-02-18T17:00:00"/>
        <d v="2019-02-18T18:00:00"/>
        <d v="2019-02-18T19:00:00"/>
        <d v="2019-02-18T20:00:00"/>
        <d v="2019-02-18T21:00:00"/>
        <d v="2019-02-18T22:00:00"/>
        <d v="2019-02-18T23:00:00"/>
        <d v="2019-02-19T00:00:00"/>
        <d v="2019-02-19T01:00:00"/>
        <d v="2019-02-19T02:00:00"/>
        <d v="2019-02-19T03:00:00"/>
        <d v="2019-02-19T04:00:00"/>
        <d v="2019-02-19T05:00:00"/>
        <d v="2019-02-19T06:00:00"/>
        <d v="2019-02-19T07:00:00"/>
        <d v="2019-02-19T08:00:00"/>
        <d v="2019-02-19T09:00:00"/>
        <d v="2019-02-19T10:00:00"/>
        <d v="2019-02-19T11:00:00"/>
        <d v="2019-02-19T12:00:00"/>
        <d v="2019-02-19T13:00:00"/>
        <d v="2019-02-19T14:00:00"/>
        <d v="2019-02-19T15:00:00"/>
        <d v="2019-02-19T16:00:00"/>
        <d v="2019-02-19T17:00:00"/>
        <d v="2019-02-19T18:00:00"/>
        <d v="2019-02-19T19:00:00"/>
        <d v="2019-02-19T20:00:00"/>
        <d v="2019-02-19T21:00:00"/>
        <d v="2019-02-19T22:00:00"/>
        <d v="2019-02-19T23:00:00"/>
        <d v="2019-02-20T00:00:00"/>
        <d v="2019-02-20T01:00:00"/>
        <d v="2019-02-20T02:00:00"/>
        <d v="2019-02-20T03:00:00"/>
        <d v="2019-02-20T04:00:00"/>
        <d v="2019-02-20T05:00:00"/>
        <d v="2019-02-20T06:00:00"/>
        <d v="2019-02-20T07:00:00"/>
        <d v="2019-02-20T08:00:00"/>
        <d v="2019-02-20T09:00:00"/>
        <d v="2019-02-20T10:00:00"/>
        <d v="2019-02-20T11:00:00"/>
        <d v="2019-02-20T12:00:00"/>
        <d v="2019-02-20T13:00:00"/>
        <d v="2019-02-20T14:00:00"/>
        <d v="2019-02-20T15:00:00"/>
        <d v="2019-02-20T16:00:00"/>
        <d v="2019-02-20T17:00:00"/>
        <d v="2019-02-20T18:00:00"/>
        <d v="2019-02-20T19:00:00"/>
        <d v="2019-02-20T20:00:00"/>
        <d v="2019-02-20T21:00:00"/>
        <d v="2019-02-20T22:00:00"/>
        <d v="2019-02-20T23:00:00"/>
        <d v="2019-02-21T00:00:00"/>
        <d v="2019-02-21T01:00:00"/>
        <d v="2019-02-21T02:00:00"/>
        <d v="2019-02-21T03:00:00"/>
        <d v="2019-02-21T04:00:00"/>
        <d v="2019-02-21T05:00:00"/>
        <d v="2019-02-21T06:00:00"/>
        <d v="2019-02-21T07:00:00"/>
        <d v="2019-02-21T08:00:00"/>
        <d v="2019-02-21T09:00:00"/>
        <d v="2019-02-21T10:00:00"/>
        <d v="2019-02-21T11:00:00"/>
        <d v="2019-02-21T12:00:00"/>
        <d v="2019-02-21T13:00:00"/>
        <d v="2019-02-21T14:00:00"/>
        <d v="2019-02-21T15:00:00"/>
        <d v="2019-02-21T16:00:00"/>
        <d v="2019-02-21T17:00:00"/>
        <d v="2019-02-21T18:00:00"/>
        <d v="2019-02-21T19:00:00"/>
        <d v="2019-02-21T20:00:00"/>
        <d v="2019-02-21T21:00:00"/>
        <d v="2019-02-21T22:00:00"/>
        <d v="2019-02-21T23:00:00"/>
        <d v="2019-02-22T00:00:00"/>
        <d v="2019-02-22T01:00:00"/>
        <d v="2019-02-22T02:00:00"/>
        <d v="2019-02-22T03:00:00"/>
        <d v="2019-02-22T04:00:00"/>
        <d v="2019-02-22T05:00:00"/>
        <d v="2019-02-22T06:00:00"/>
        <d v="2019-02-22T07:00:00"/>
        <d v="2019-02-22T08:00:00"/>
        <d v="2019-02-22T09:00:00"/>
        <d v="2019-02-22T10:00:00"/>
        <d v="2019-02-22T11:00:00"/>
        <d v="2019-02-22T12:00:00"/>
        <d v="2019-02-22T13:00:00"/>
        <d v="2019-02-22T14:00:00"/>
        <d v="2019-02-22T15:00:00"/>
        <d v="2019-02-22T16:00:00"/>
        <d v="2019-02-22T17:00:00"/>
        <d v="2019-02-22T18:00:00"/>
        <d v="2019-02-22T19:00:00"/>
        <d v="2019-02-22T20:00:00"/>
        <d v="2019-02-22T21:00:00"/>
        <d v="2019-02-22T22:00:00"/>
        <d v="2019-02-22T23:00:00"/>
        <d v="2019-02-23T00:00:00"/>
        <d v="2019-02-23T01:00:00"/>
        <d v="2019-02-23T02:00:00"/>
        <d v="2019-02-23T03:00:00"/>
        <d v="2019-02-23T04:00:00"/>
        <d v="2019-02-23T05:00:00"/>
        <d v="2019-02-23T06:00:00"/>
        <d v="2019-02-23T07:00:00"/>
        <d v="2019-02-23T08:00:00"/>
        <d v="2019-02-23T09:00:00"/>
        <d v="2019-02-23T10:00:00"/>
        <d v="2019-02-23T11:00:00"/>
        <d v="2019-02-23T12:00:00"/>
        <d v="2019-02-23T13:00:00"/>
        <d v="2019-02-23T14:00:00"/>
        <d v="2019-02-23T15:00:00"/>
        <d v="2019-02-23T16:00:00"/>
        <d v="2019-02-23T17:00:00"/>
        <d v="2019-02-23T18:00:00"/>
        <d v="2019-02-23T19:00:00"/>
        <d v="2019-02-23T20:00:00"/>
        <d v="2019-02-23T21:00:00"/>
        <d v="2019-02-23T22:00:00"/>
        <d v="2019-02-23T23:00:00"/>
        <d v="2019-02-24T00:00:00"/>
        <d v="2019-02-24T01:00:00"/>
        <d v="2019-02-24T02:00:00"/>
        <d v="2019-02-24T03:00:00"/>
        <d v="2019-02-24T04:00:00"/>
        <d v="2019-02-24T05:00:00"/>
        <d v="2019-02-24T06:00:00"/>
        <d v="2019-02-24T07:00:00"/>
        <d v="2019-02-24T08:00:00"/>
        <d v="2019-02-24T09:00:00"/>
        <d v="2019-02-24T10:00:00"/>
        <d v="2019-02-24T11:00:00"/>
        <d v="2019-02-24T12:00:00"/>
        <d v="2019-02-24T13:00:00"/>
        <d v="2019-02-24T14:00:00"/>
        <d v="2019-02-24T15:00:00"/>
        <d v="2019-02-24T16:00:00"/>
        <d v="2019-02-24T17:00:00"/>
        <d v="2019-02-24T18:00:00"/>
        <d v="2019-02-24T19:00:00"/>
        <d v="2019-02-24T20:00:00"/>
        <d v="2019-02-24T21:00:00"/>
        <d v="2019-02-24T22:00:00"/>
        <d v="2019-02-24T23:00:00"/>
        <d v="2019-02-25T00:00:00"/>
        <d v="2019-02-25T01:00:00"/>
        <d v="2019-02-25T02:00:00"/>
        <d v="2019-02-25T03:00:00"/>
        <d v="2019-02-25T04:00:00"/>
        <d v="2019-02-25T05:00:00"/>
        <d v="2019-02-25T06:00:00"/>
        <d v="2019-02-25T07:00:00"/>
        <d v="2019-02-25T08:00:00"/>
        <d v="2019-02-25T09:00:00"/>
        <d v="2019-02-25T10:00:00"/>
        <d v="2019-02-25T11:00:00"/>
        <d v="2019-02-25T12:00:00"/>
        <d v="2019-02-25T13:00:00"/>
        <d v="2019-02-25T14:00:00"/>
        <d v="2019-02-25T15:00:00"/>
        <d v="2019-02-25T16:00:00"/>
        <d v="2019-02-25T17:00:00"/>
        <d v="2019-02-25T18:00:00"/>
        <d v="2019-02-25T19:00:00"/>
        <d v="2019-02-25T20:00:00"/>
        <d v="2019-02-25T21:00:00"/>
        <d v="2019-02-25T22:00:00"/>
        <d v="2019-02-25T23:00:00"/>
        <d v="2019-02-26T00:00:00"/>
        <d v="2019-02-26T01:00:00"/>
        <d v="2019-02-26T02:00:00"/>
        <d v="2019-02-26T03:00:00"/>
        <d v="2019-02-26T04:00:00"/>
        <d v="2019-02-26T05:00:00"/>
        <d v="2019-02-26T06:00:00"/>
        <d v="2019-02-26T07:00:00"/>
        <d v="2019-02-26T08:00:00"/>
        <d v="2019-02-26T09:00:00"/>
        <d v="2019-02-26T10:00:00"/>
        <d v="2019-02-26T11:00:00"/>
        <d v="2019-02-26T12:00:00"/>
        <d v="2019-02-26T13:00:00"/>
        <d v="2019-02-26T14:00:00"/>
        <d v="2019-02-26T15:00:00"/>
        <d v="2019-02-26T16:00:00"/>
        <d v="2019-02-26T17:00:00"/>
        <d v="2019-02-26T18:00:00"/>
        <d v="2019-02-26T19:00:00"/>
        <d v="2019-02-26T20:00:00"/>
        <d v="2019-02-26T21:00:00"/>
        <d v="2019-02-26T22:00:00"/>
        <d v="2019-02-26T23:00:00"/>
        <d v="2019-02-27T00:00:00"/>
        <d v="2019-02-27T01:00:00"/>
        <d v="2019-02-27T02:00:00"/>
        <d v="2019-02-27T03:00:00"/>
        <d v="2019-02-27T04:00:00"/>
        <d v="2019-02-27T05:00:00"/>
        <d v="2019-02-27T06:00:00"/>
        <d v="2019-02-27T07:00:00"/>
        <d v="2019-02-27T08:00:00"/>
        <d v="2019-02-27T09:00:00"/>
        <d v="2019-02-27T10:00:00"/>
        <d v="2019-02-27T11:00:00"/>
        <d v="2019-02-27T12:00:00"/>
        <d v="2019-02-27T13:00:00"/>
        <d v="2019-02-27T14:00:00"/>
        <d v="2019-02-27T15:00:00"/>
        <d v="2019-02-27T16:00:00"/>
        <d v="2019-02-27T17:00:00"/>
        <d v="2019-02-27T18:00:00"/>
        <d v="2019-02-27T19:00:00"/>
        <d v="2019-02-27T20:00:00"/>
        <d v="2019-02-27T21:00:00"/>
        <d v="2019-02-27T22:00:00"/>
        <d v="2019-02-27T23:00:00"/>
        <d v="2019-02-28T00:00:00"/>
        <d v="2019-02-28T01:00:00"/>
        <d v="2019-02-28T02:00:00"/>
        <d v="2019-02-28T03:00:00"/>
        <d v="2019-02-28T04:00:00"/>
        <d v="2019-02-28T05:00:00"/>
        <d v="2019-02-28T06:00:00"/>
        <d v="2019-02-28T07:00:00"/>
        <d v="2019-02-28T08:00:00"/>
        <d v="2019-02-28T09:00:00"/>
        <d v="2019-02-28T10:00:00"/>
        <d v="2019-02-28T11:00:00"/>
        <d v="2019-02-28T12:00:00"/>
        <d v="2019-02-28T13:00:00"/>
        <d v="2019-02-28T14:00:00"/>
        <d v="2019-02-28T15:00:00"/>
        <d v="2019-02-28T16:00:00"/>
        <d v="2019-02-28T17:00:00"/>
        <d v="2019-02-28T18:00:00"/>
        <d v="2019-02-28T19:00:00"/>
        <d v="2019-02-28T20:00:00"/>
        <d v="2019-02-28T21:00:00"/>
        <d v="2019-02-28T22:00:00"/>
        <d v="2019-02-28T23:00:00"/>
        <d v="2019-03-01T00:00:00"/>
        <d v="2019-03-01T01:00:00"/>
        <d v="2019-03-01T02:00:00"/>
        <d v="2019-03-01T03:00:00"/>
        <d v="2019-03-01T04:00:00"/>
        <d v="2019-03-01T05:00:00"/>
        <d v="2019-03-01T06:00:00"/>
        <d v="2019-03-01T07:00:00"/>
        <d v="2019-03-01T08:00:00"/>
        <d v="2019-03-01T09:00:00"/>
        <d v="2019-03-01T10:00:00"/>
        <d v="2019-03-01T11:00:00"/>
        <d v="2019-03-01T12:00:00"/>
        <d v="2019-03-01T13:00:00"/>
        <d v="2019-03-01T14:00:00"/>
        <d v="2019-03-01T15:00:00"/>
        <d v="2019-03-01T16:00:00"/>
        <d v="2019-03-01T17:00:00"/>
        <d v="2019-03-01T18:00:00"/>
        <d v="2019-03-01T19:00:00"/>
        <d v="2019-03-01T20:00:00"/>
        <d v="2019-03-01T21:00:00"/>
        <d v="2019-03-01T22:00:00"/>
        <d v="2019-03-01T23:00:00"/>
        <d v="2019-03-02T00:00:00"/>
        <d v="2019-03-02T01:00:00"/>
        <d v="2019-03-02T02:00:00"/>
        <d v="2019-03-02T03:00:00"/>
        <d v="2019-03-02T04:00:00"/>
        <d v="2019-03-02T05:00:00"/>
        <d v="2019-03-02T06:00:00"/>
        <d v="2019-03-02T07:00:00"/>
        <d v="2019-03-02T08:00:00"/>
        <d v="2019-03-02T09:00:00"/>
        <d v="2019-03-02T10:00:00"/>
        <d v="2019-03-02T11:00:00"/>
        <d v="2019-03-02T12:00:00"/>
        <d v="2019-03-02T13:00:00"/>
        <d v="2019-03-02T14:00:00"/>
        <d v="2019-03-02T15:00:00"/>
        <d v="2019-03-02T16:00:00"/>
        <d v="2019-03-02T17:00:00"/>
        <d v="2019-03-02T18:00:00"/>
        <d v="2019-03-02T19:00:00"/>
        <d v="2019-03-02T20:00:00"/>
        <d v="2019-03-02T21:00:00"/>
        <d v="2019-03-02T22:00:00"/>
        <d v="2019-03-02T23:00:00"/>
        <d v="2019-03-03T00:00:00"/>
        <d v="2019-03-03T01:00:00"/>
        <d v="2019-03-03T02:00:00"/>
        <d v="2019-03-03T03:00:00"/>
        <d v="2019-03-03T04:00:00"/>
        <d v="2019-03-03T05:00:00"/>
        <d v="2019-03-03T06:00:00"/>
        <d v="2019-03-03T07:00:00"/>
        <d v="2019-03-03T08:00:00"/>
        <d v="2019-03-03T09:00:00"/>
        <d v="2019-03-03T10:00:00"/>
        <d v="2019-03-03T11:00:00"/>
        <d v="2019-03-03T12:00:00"/>
        <d v="2019-03-03T13:00:00"/>
        <d v="2019-03-03T14:00:00"/>
        <d v="2019-03-03T15:00:00"/>
        <d v="2019-03-03T16:00:00"/>
        <d v="2019-03-03T17:00:00"/>
        <d v="2019-03-03T18:00:00"/>
        <d v="2019-03-03T19:00:00"/>
        <d v="2019-03-03T20:00:00"/>
        <d v="2019-03-03T21:00:00"/>
        <d v="2019-03-03T22:00:00"/>
        <d v="2019-03-03T23:00:00"/>
        <d v="2019-03-04T00:00:00"/>
        <d v="2019-03-04T01:00:00"/>
        <d v="2019-03-04T02:00:00"/>
        <d v="2019-03-04T03:00:00"/>
        <d v="2019-03-04T04:00:00"/>
        <d v="2019-03-04T05:00:00"/>
        <d v="2019-03-04T06:00:00"/>
        <d v="2019-03-04T07:00:00"/>
        <d v="2019-03-04T08:00:00"/>
        <d v="2019-03-04T09:00:00"/>
        <d v="2019-03-04T10:00:00"/>
        <d v="2019-03-04T11:00:00"/>
        <d v="2019-03-04T12:00:00"/>
        <d v="2019-03-04T13:00:00"/>
        <d v="2019-03-04T14:00:00"/>
        <d v="2019-03-04T15:00:00"/>
        <d v="2019-03-04T16:00:00"/>
        <d v="2019-03-04T17:00:00"/>
        <d v="2019-03-04T18:00:00"/>
        <d v="2019-03-04T19:00:00"/>
        <d v="2019-03-04T20:00:00"/>
        <d v="2019-03-04T21:00:00"/>
        <d v="2019-03-04T22:00:00"/>
        <d v="2019-03-04T23:00:00"/>
        <d v="2019-03-05T00:00:00"/>
        <d v="2019-03-05T01:00:00"/>
        <d v="2019-03-05T02:00:00"/>
        <d v="2019-03-05T03:00:00"/>
        <d v="2019-03-05T04:00:00"/>
        <d v="2019-03-05T05:00:00"/>
        <d v="2019-03-05T06:00:00"/>
        <d v="2019-03-05T07:00:00"/>
        <d v="2019-03-05T08:00:00"/>
        <d v="2019-03-05T09:00:00"/>
        <d v="2019-03-05T10:00:00"/>
        <d v="2019-03-05T11:00:00"/>
        <d v="2019-03-05T12:00:00"/>
        <d v="2019-03-05T13:00:00"/>
        <d v="2019-03-05T14:00:00"/>
        <d v="2019-03-05T15:00:00"/>
        <d v="2019-03-05T16:00:00"/>
        <d v="2019-03-05T17:00:00"/>
        <d v="2019-03-05T18:00:00"/>
        <d v="2019-03-05T19:00:00"/>
        <d v="2019-03-05T20:00:00"/>
        <d v="2019-03-05T21:00:00"/>
        <d v="2019-03-05T22:00:00"/>
        <d v="2019-03-05T23:00:00"/>
        <d v="2019-03-06T00:00:00"/>
        <d v="2019-03-06T01:00:00"/>
        <d v="2019-03-06T02:00:00"/>
        <d v="2019-03-06T03:00:00"/>
        <d v="2019-03-06T04:00:00"/>
        <d v="2019-03-06T05:00:00"/>
        <d v="2019-03-06T06:00:00"/>
        <d v="2019-03-06T07:00:00"/>
        <d v="2019-03-06T08:00:00"/>
        <d v="2019-03-06T09:00:00"/>
        <d v="2019-03-06T10:00:00"/>
        <d v="2019-03-06T11:00:00"/>
        <d v="2019-03-06T12:00:00"/>
        <d v="2019-03-06T13:00:00"/>
        <d v="2019-03-06T14:00:00"/>
        <d v="2019-03-06T15:00:00"/>
        <d v="2019-03-06T16:00:00"/>
        <d v="2019-03-06T17:00:00"/>
        <d v="2019-03-06T18:00:00"/>
        <d v="2019-03-06T19:00:00"/>
        <d v="2019-03-06T20:00:00"/>
        <d v="2019-03-06T21:00:00"/>
        <d v="2019-03-06T22:00:00"/>
        <d v="2019-03-06T23:00:00"/>
        <d v="2019-03-07T00:00:00"/>
        <d v="2019-03-07T01:00:00"/>
        <d v="2019-03-07T02:00:00"/>
        <d v="2019-03-07T03:00:00"/>
        <d v="2019-03-07T04:00:00"/>
        <d v="2019-03-07T05:00:00"/>
        <d v="2019-03-07T06:00:00"/>
        <d v="2019-03-07T07:00:00"/>
        <d v="2019-03-07T08:00:00"/>
        <d v="2019-03-07T09:00:00"/>
        <d v="2019-03-07T10:00:00"/>
        <d v="2019-03-07T11:00:00"/>
        <d v="2019-03-07T12:00:00"/>
        <d v="2019-03-07T13:00:00"/>
        <d v="2019-03-07T14:00:00"/>
        <d v="2019-03-07T15:00:00"/>
        <d v="2019-03-07T16:00:00"/>
        <d v="2019-03-07T17:00:00"/>
        <d v="2019-03-07T18:00:00"/>
        <d v="2019-03-07T19:00:00"/>
        <d v="2019-03-07T20:00:00"/>
        <d v="2019-03-07T21:00:00"/>
        <d v="2019-03-07T22:00:00"/>
        <d v="2019-03-07T23:00:00"/>
        <d v="2019-03-08T00:00:00"/>
        <d v="2019-03-08T01:00:00"/>
        <d v="2019-03-08T02:00:00"/>
        <d v="2019-03-08T03:00:00"/>
        <d v="2019-03-08T04:00:00"/>
        <d v="2019-03-08T05:00:00"/>
        <d v="2019-03-08T06:00:00"/>
        <d v="2019-03-08T07:00:00"/>
        <d v="2019-03-08T08:00:00"/>
        <d v="2019-03-08T09:00:00"/>
        <d v="2019-03-08T10:00:00"/>
        <d v="2019-03-08T11:00:00"/>
        <d v="2019-03-08T12:00:00"/>
        <d v="2019-03-08T13:00:00"/>
        <d v="2019-03-08T14:00:00"/>
        <d v="2019-03-08T15:00:00"/>
        <d v="2019-03-08T16:00:00"/>
        <d v="2019-03-08T17:00:00"/>
        <d v="2019-03-08T18:00:00"/>
        <d v="2019-03-08T19:00:00"/>
        <d v="2019-03-08T20:00:00"/>
      </sharedItems>
      <fieldGroup par="13" base="0">
        <rangePr groupBy="days" startDate="2019-01-01T00:00:00" endDate="2019-03-09T00:00:00"/>
        <groupItems count="368">
          <s v="&lt;1/1/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/9/19"/>
        </groupItems>
      </fieldGroup>
    </cacheField>
    <cacheField name="Device ID" numFmtId="0">
      <sharedItems/>
    </cacheField>
    <cacheField name="Name" numFmtId="0">
      <sharedItems/>
    </cacheField>
    <cacheField name="Device Type" numFmtId="0">
      <sharedItems containsNonDate="0" containsString="0" containsBlank="1"/>
    </cacheField>
    <cacheField name="Device Make" numFmtId="0">
      <sharedItems containsNonDate="0" containsString="0" containsBlank="1"/>
    </cacheField>
    <cacheField name="Device Model" numFmtId="0">
      <sharedItems containsNonDate="0" containsString="0" containsBlank="1"/>
    </cacheField>
    <cacheField name="Device Location" numFmtId="0">
      <sharedItems containsNonDate="0" containsString="0" containsBlank="1"/>
    </cacheField>
    <cacheField name="Avg Wattage" numFmtId="0">
      <sharedItems containsSemiMixedTypes="0" containsString="0" containsNumber="1" minValue="-1366.4960000000001" maxValue="27691.234"/>
    </cacheField>
    <cacheField name="kWh" numFmtId="0">
      <sharedItems containsSemiMixedTypes="0" containsString="0" containsNumber="1" minValue="-1.3660000000000001" maxValue="27.690999999999999"/>
    </cacheField>
    <cacheField name="Summer" numFmtId="0">
      <sharedItems/>
    </cacheField>
    <cacheField name="Pricing" numFmtId="0">
      <sharedItems/>
    </cacheField>
    <cacheField name="Elect Cost" numFmtId="0">
      <sharedItems containsSemiMixedTypes="0" containsString="0" containsNumber="1" minValue="0.13" maxValue="0.24"/>
    </cacheField>
    <cacheField name="Hourly Cost" numFmtId="0">
      <sharedItems containsSemiMixedTypes="0" containsString="0" containsNumber="1" minValue="-0.23568" maxValue="4.6473599999999999"/>
    </cacheField>
    <cacheField name="Months (DateTime)" numFmtId="0" databaseField="0">
      <fieldGroup base="0">
        <rangePr groupBy="months" startDate="2019-01-01T00:00:00" endDate="2019-03-09T00:00:00"/>
        <groupItems count="14">
          <s v="&lt;1/1/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9/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0">
  <r>
    <x v="0"/>
    <s v="mains"/>
    <s v="Total Usage"/>
    <m/>
    <m/>
    <m/>
    <m/>
    <n v="1000.616"/>
    <n v="1.0009999999999999"/>
    <b v="0"/>
    <s v="Winter Super-Off-Peak"/>
    <n v="0.13"/>
    <n v="0.13013"/>
  </r>
  <r>
    <x v="1"/>
    <s v="mains"/>
    <s v="Total Usage"/>
    <m/>
    <m/>
    <m/>
    <m/>
    <n v="126.452"/>
    <n v="0.126"/>
    <b v="0"/>
    <s v="Winter Super-Off-Peak"/>
    <n v="0.13"/>
    <n v="1.6380000000000002E-2"/>
  </r>
  <r>
    <x v="2"/>
    <s v="mains"/>
    <s v="Total Usage"/>
    <m/>
    <m/>
    <m/>
    <m/>
    <n v="735.67499999999995"/>
    <n v="0.73599999999999999"/>
    <b v="0"/>
    <s v="Winter Off-Peak"/>
    <n v="0.13"/>
    <n v="9.5680000000000001E-2"/>
  </r>
  <r>
    <x v="3"/>
    <s v="mains"/>
    <s v="Total Usage"/>
    <m/>
    <m/>
    <m/>
    <m/>
    <n v="900.21100000000001"/>
    <n v="0.9"/>
    <b v="0"/>
    <s v="Winter Super-Off-Peak"/>
    <n v="0.13"/>
    <n v="0.11700000000000001"/>
  </r>
  <r>
    <x v="4"/>
    <s v="mains"/>
    <s v="Total Usage"/>
    <m/>
    <m/>
    <m/>
    <m/>
    <n v="241.78700000000001"/>
    <n v="0.24199999999999999"/>
    <b v="0"/>
    <s v="Winter Super-Off-Peak"/>
    <n v="0.13"/>
    <n v="3.1460000000000002E-2"/>
  </r>
  <r>
    <x v="5"/>
    <s v="mains"/>
    <s v="Total Usage"/>
    <m/>
    <m/>
    <m/>
    <m/>
    <n v="506.95800000000003"/>
    <n v="0.50700000000000001"/>
    <b v="0"/>
    <s v="Winter Super-Off-Peak"/>
    <n v="0.13"/>
    <n v="6.5909999999999996E-2"/>
  </r>
  <r>
    <x v="6"/>
    <s v="mains"/>
    <s v="Total Usage"/>
    <m/>
    <m/>
    <m/>
    <m/>
    <n v="427.92899999999997"/>
    <n v="0.42799999999999999"/>
    <b v="0"/>
    <s v="Winter Super-Off-Peak"/>
    <n v="0.13"/>
    <n v="5.5640000000000002E-2"/>
  </r>
  <r>
    <x v="7"/>
    <s v="mains"/>
    <s v="Total Usage"/>
    <m/>
    <m/>
    <m/>
    <m/>
    <n v="891.42499999999995"/>
    <n v="0.89100000000000001"/>
    <b v="0"/>
    <s v="Winter Off-Peak"/>
    <n v="0.16"/>
    <n v="0.14255999999999999"/>
  </r>
  <r>
    <x v="8"/>
    <s v="mains"/>
    <s v="Total Usage"/>
    <m/>
    <m/>
    <m/>
    <m/>
    <n v="502.06099999999998"/>
    <n v="0.502"/>
    <b v="0"/>
    <s v="Winter Off-Peak"/>
    <n v="0.16"/>
    <n v="8.0320000000000003E-2"/>
  </r>
  <r>
    <x v="9"/>
    <s v="mains"/>
    <s v="Total Usage"/>
    <m/>
    <m/>
    <m/>
    <m/>
    <n v="433.14100000000002"/>
    <n v="0.433"/>
    <b v="0"/>
    <s v="Winter Off-Peak"/>
    <n v="0.16"/>
    <n v="6.9279999999999994E-2"/>
  </r>
  <r>
    <x v="10"/>
    <s v="mains"/>
    <s v="Total Usage"/>
    <m/>
    <m/>
    <m/>
    <m/>
    <n v="480.42200000000003"/>
    <n v="0.48"/>
    <b v="0"/>
    <s v="Winter Off-Peak"/>
    <n v="0.16"/>
    <n v="7.6799999999999993E-2"/>
  </r>
  <r>
    <x v="11"/>
    <s v="mains"/>
    <s v="Total Usage"/>
    <m/>
    <m/>
    <m/>
    <m/>
    <n v="897.61400000000003"/>
    <n v="0.89800000000000002"/>
    <b v="0"/>
    <s v="Winter Off-Peak"/>
    <n v="0.16"/>
    <n v="0.14368"/>
  </r>
  <r>
    <x v="12"/>
    <s v="mains"/>
    <s v="Total Usage"/>
    <m/>
    <m/>
    <m/>
    <m/>
    <n v="974.61300000000006"/>
    <n v="0.97499999999999998"/>
    <b v="0"/>
    <s v="Winter Off-Peak"/>
    <n v="0.16"/>
    <n v="0.156"/>
  </r>
  <r>
    <x v="13"/>
    <s v="mains"/>
    <s v="Total Usage"/>
    <m/>
    <m/>
    <m/>
    <m/>
    <n v="1312.134"/>
    <n v="1.3120000000000001"/>
    <b v="0"/>
    <s v="Winter Peak"/>
    <n v="0.24"/>
    <n v="0.31487999999999999"/>
  </r>
  <r>
    <x v="14"/>
    <s v="mains"/>
    <s v="Total Usage"/>
    <m/>
    <m/>
    <m/>
    <m/>
    <n v="1247.384"/>
    <n v="1.2470000000000001"/>
    <b v="0"/>
    <s v="Winter Peak"/>
    <n v="0.24"/>
    <n v="0.29927999999999999"/>
  </r>
  <r>
    <x v="15"/>
    <s v="mains"/>
    <s v="Total Usage"/>
    <m/>
    <m/>
    <m/>
    <m/>
    <n v="1293.0740000000001"/>
    <n v="1.2929999999999999"/>
    <b v="0"/>
    <s v="Winter Peak"/>
    <n v="0.24"/>
    <n v="0.31031999999999998"/>
  </r>
  <r>
    <x v="16"/>
    <s v="mains"/>
    <s v="Total Usage"/>
    <m/>
    <m/>
    <m/>
    <m/>
    <n v="1144.171"/>
    <n v="1.1439999999999999"/>
    <b v="0"/>
    <s v="Winter Peak"/>
    <n v="0.24"/>
    <n v="0.27455999999999997"/>
  </r>
  <r>
    <x v="17"/>
    <s v="mains"/>
    <s v="Total Usage"/>
    <m/>
    <m/>
    <m/>
    <m/>
    <n v="1062.5820000000001"/>
    <n v="1.0629999999999999"/>
    <b v="0"/>
    <s v="Winter Peak"/>
    <n v="0.24"/>
    <n v="0.25511999999999996"/>
  </r>
  <r>
    <x v="18"/>
    <s v="mains"/>
    <s v="Total Usage"/>
    <m/>
    <m/>
    <m/>
    <m/>
    <n v="1481.8689999999999"/>
    <n v="1.482"/>
    <b v="0"/>
    <s v="Winter Peak"/>
    <n v="0.24"/>
    <n v="0.35568"/>
  </r>
  <r>
    <x v="19"/>
    <s v="mains"/>
    <s v="Total Usage"/>
    <m/>
    <m/>
    <m/>
    <m/>
    <n v="1812.742"/>
    <n v="1.8129999999999999"/>
    <b v="0"/>
    <s v="Winter Off-Peak"/>
    <n v="0.17"/>
    <n v="0.30821000000000004"/>
  </r>
  <r>
    <x v="20"/>
    <s v="mains"/>
    <s v="Total Usage"/>
    <m/>
    <m/>
    <m/>
    <m/>
    <n v="1417.213"/>
    <n v="1.417"/>
    <b v="0"/>
    <s v="Winter Off-Peak"/>
    <n v="0.17"/>
    <n v="0.24089000000000002"/>
  </r>
  <r>
    <x v="21"/>
    <s v="mains"/>
    <s v="Total Usage"/>
    <m/>
    <m/>
    <m/>
    <m/>
    <n v="1533.8869999999999"/>
    <n v="1.534"/>
    <b v="0"/>
    <s v="Winter Off-Peak"/>
    <n v="0.13"/>
    <n v="0.19942000000000001"/>
  </r>
  <r>
    <x v="22"/>
    <s v="mains"/>
    <s v="Total Usage"/>
    <m/>
    <m/>
    <m/>
    <m/>
    <n v="1459.6780000000001"/>
    <n v="1.46"/>
    <b v="0"/>
    <s v="Winter Off-Peak"/>
    <n v="0.13"/>
    <n v="0.1898"/>
  </r>
  <r>
    <x v="23"/>
    <s v="mains"/>
    <s v="Total Usage"/>
    <m/>
    <m/>
    <m/>
    <m/>
    <n v="1484.3989999999999"/>
    <n v="1.484"/>
    <b v="0"/>
    <s v="Winter Off-Peak"/>
    <n v="0.13"/>
    <n v="0.19292000000000001"/>
  </r>
  <r>
    <x v="24"/>
    <s v="mains"/>
    <s v="Total Usage"/>
    <m/>
    <m/>
    <m/>
    <m/>
    <n v="5052.2539999999999"/>
    <n v="5.0519999999999996"/>
    <b v="0"/>
    <s v="Winter Super-Off-Peak"/>
    <n v="0.13"/>
    <n v="0.65676000000000001"/>
  </r>
  <r>
    <x v="25"/>
    <s v="mains"/>
    <s v="Total Usage"/>
    <m/>
    <m/>
    <m/>
    <m/>
    <n v="991.08399999999995"/>
    <n v="0.99099999999999999"/>
    <b v="0"/>
    <s v="Winter Super-Off-Peak"/>
    <n v="0.13"/>
    <n v="0.12883"/>
  </r>
  <r>
    <x v="26"/>
    <s v="mains"/>
    <s v="Total Usage"/>
    <m/>
    <m/>
    <m/>
    <m/>
    <n v="1057.4680000000001"/>
    <n v="1.0569999999999999"/>
    <b v="0"/>
    <s v="Winter Off-Peak"/>
    <n v="0.13"/>
    <n v="0.13741"/>
  </r>
  <r>
    <x v="27"/>
    <s v="mains"/>
    <s v="Total Usage"/>
    <m/>
    <m/>
    <m/>
    <m/>
    <n v="1048.8499999999999"/>
    <n v="1.0489999999999999"/>
    <b v="0"/>
    <s v="Winter Super-Off-Peak"/>
    <n v="0.13"/>
    <n v="0.13636999999999999"/>
  </r>
  <r>
    <x v="28"/>
    <s v="mains"/>
    <s v="Total Usage"/>
    <m/>
    <m/>
    <m/>
    <m/>
    <n v="1127.6959999999999"/>
    <n v="1.1279999999999999"/>
    <b v="0"/>
    <s v="Winter Super-Off-Peak"/>
    <n v="0.13"/>
    <n v="0.14663999999999999"/>
  </r>
  <r>
    <x v="29"/>
    <s v="mains"/>
    <s v="Total Usage"/>
    <m/>
    <m/>
    <m/>
    <m/>
    <n v="1133.4159999999999"/>
    <n v="1.133"/>
    <b v="0"/>
    <s v="Winter Super-Off-Peak"/>
    <n v="0.13"/>
    <n v="0.14729"/>
  </r>
  <r>
    <x v="30"/>
    <s v="mains"/>
    <s v="Total Usage"/>
    <m/>
    <m/>
    <m/>
    <m/>
    <n v="1138.597"/>
    <n v="1.139"/>
    <b v="0"/>
    <s v="Winter Super-Off-Peak"/>
    <n v="0.13"/>
    <n v="0.14807000000000001"/>
  </r>
  <r>
    <x v="31"/>
    <s v="mains"/>
    <s v="Total Usage"/>
    <m/>
    <m/>
    <m/>
    <m/>
    <n v="3929.404"/>
    <n v="3.9289999999999998"/>
    <b v="0"/>
    <s v="Winter Off-Peak"/>
    <n v="0.16"/>
    <n v="0.62863999999999998"/>
  </r>
  <r>
    <x v="32"/>
    <s v="mains"/>
    <s v="Total Usage"/>
    <m/>
    <m/>
    <m/>
    <m/>
    <n v="2627.9079999999999"/>
    <n v="2.6280000000000001"/>
    <b v="0"/>
    <s v="Winter Off-Peak"/>
    <n v="0.16"/>
    <n v="0.42048000000000002"/>
  </r>
  <r>
    <x v="33"/>
    <s v="mains"/>
    <s v="Total Usage"/>
    <m/>
    <m/>
    <m/>
    <m/>
    <n v="1408.174"/>
    <n v="1.4079999999999999"/>
    <b v="0"/>
    <s v="Winter Off-Peak"/>
    <n v="0.16"/>
    <n v="0.22527999999999998"/>
  </r>
  <r>
    <x v="34"/>
    <s v="mains"/>
    <s v="Total Usage"/>
    <m/>
    <m/>
    <m/>
    <m/>
    <n v="1883.385"/>
    <n v="1.883"/>
    <b v="0"/>
    <s v="Winter Off-Peak"/>
    <n v="0.16"/>
    <n v="0.30127999999999999"/>
  </r>
  <r>
    <x v="35"/>
    <s v="mains"/>
    <s v="Total Usage"/>
    <m/>
    <m/>
    <m/>
    <m/>
    <n v="1679.866"/>
    <n v="1.68"/>
    <b v="0"/>
    <s v="Winter Off-Peak"/>
    <n v="0.16"/>
    <n v="0.26879999999999998"/>
  </r>
  <r>
    <x v="36"/>
    <s v="mains"/>
    <s v="Total Usage"/>
    <m/>
    <m/>
    <m/>
    <m/>
    <n v="1594.202"/>
    <n v="1.5940000000000001"/>
    <b v="0"/>
    <s v="Winter Off-Peak"/>
    <n v="0.16"/>
    <n v="0.25504000000000004"/>
  </r>
  <r>
    <x v="37"/>
    <s v="mains"/>
    <s v="Total Usage"/>
    <m/>
    <m/>
    <m/>
    <m/>
    <n v="943.98400000000004"/>
    <n v="0.94399999999999995"/>
    <b v="0"/>
    <s v="Winter Peak"/>
    <n v="0.24"/>
    <n v="0.22655999999999998"/>
  </r>
  <r>
    <x v="38"/>
    <s v="mains"/>
    <s v="Total Usage"/>
    <m/>
    <m/>
    <m/>
    <m/>
    <n v="1102.809"/>
    <n v="1.103"/>
    <b v="0"/>
    <s v="Winter Peak"/>
    <n v="0.24"/>
    <n v="0.26472000000000001"/>
  </r>
  <r>
    <x v="39"/>
    <s v="mains"/>
    <s v="Total Usage"/>
    <m/>
    <m/>
    <m/>
    <m/>
    <n v="1075.2"/>
    <n v="1.075"/>
    <b v="0"/>
    <s v="Winter Peak"/>
    <n v="0.24"/>
    <n v="0.25800000000000001"/>
  </r>
  <r>
    <x v="40"/>
    <s v="mains"/>
    <s v="Total Usage"/>
    <m/>
    <m/>
    <m/>
    <m/>
    <n v="1291.741"/>
    <n v="1.292"/>
    <b v="0"/>
    <s v="Winter Peak"/>
    <n v="0.24"/>
    <n v="0.31008000000000002"/>
  </r>
  <r>
    <x v="41"/>
    <s v="mains"/>
    <s v="Total Usage"/>
    <m/>
    <m/>
    <m/>
    <m/>
    <n v="1381.5309999999999"/>
    <n v="1.3819999999999999"/>
    <b v="0"/>
    <s v="Winter Peak"/>
    <n v="0.24"/>
    <n v="0.33167999999999997"/>
  </r>
  <r>
    <x v="42"/>
    <s v="mains"/>
    <s v="Total Usage"/>
    <m/>
    <m/>
    <m/>
    <m/>
    <n v="2886.953"/>
    <n v="2.887"/>
    <b v="0"/>
    <s v="Winter Peak"/>
    <n v="0.24"/>
    <n v="0.69287999999999994"/>
  </r>
  <r>
    <x v="43"/>
    <s v="mains"/>
    <s v="Total Usage"/>
    <m/>
    <m/>
    <m/>
    <m/>
    <n v="3752.2379999999998"/>
    <n v="3.7519999999999998"/>
    <b v="0"/>
    <s v="Winter Off-Peak"/>
    <n v="0.17"/>
    <n v="0.63783999999999996"/>
  </r>
  <r>
    <x v="44"/>
    <s v="mains"/>
    <s v="Total Usage"/>
    <m/>
    <m/>
    <m/>
    <m/>
    <n v="5604.26"/>
    <n v="5.6040000000000001"/>
    <b v="0"/>
    <s v="Winter Off-Peak"/>
    <n v="0.17"/>
    <n v="0.95268000000000008"/>
  </r>
  <r>
    <x v="45"/>
    <s v="mains"/>
    <s v="Total Usage"/>
    <m/>
    <m/>
    <m/>
    <m/>
    <n v="6026.5010000000002"/>
    <n v="6.0270000000000001"/>
    <b v="0"/>
    <s v="Winter Off-Peak"/>
    <n v="0.13"/>
    <n v="0.78351000000000004"/>
  </r>
  <r>
    <x v="46"/>
    <s v="mains"/>
    <s v="Total Usage"/>
    <m/>
    <m/>
    <m/>
    <m/>
    <n v="2505.9299999999998"/>
    <n v="2.5059999999999998"/>
    <b v="0"/>
    <s v="Winter Off-Peak"/>
    <n v="0.13"/>
    <n v="0.32577999999999996"/>
  </r>
  <r>
    <x v="47"/>
    <s v="mains"/>
    <s v="Total Usage"/>
    <m/>
    <m/>
    <m/>
    <m/>
    <n v="1674.8389999999999"/>
    <n v="1.675"/>
    <b v="0"/>
    <s v="Winter Off-Peak"/>
    <n v="0.13"/>
    <n v="0.21775000000000003"/>
  </r>
  <r>
    <x v="48"/>
    <s v="mains"/>
    <s v="Total Usage"/>
    <m/>
    <m/>
    <m/>
    <m/>
    <n v="974.57100000000003"/>
    <n v="0.97499999999999998"/>
    <b v="0"/>
    <s v="Winter Super-Off-Peak"/>
    <n v="0.13"/>
    <n v="0.12675"/>
  </r>
  <r>
    <x v="49"/>
    <s v="mains"/>
    <s v="Total Usage"/>
    <m/>
    <m/>
    <m/>
    <m/>
    <n v="19727.638999999999"/>
    <n v="19.728000000000002"/>
    <b v="0"/>
    <s v="Winter Super-Off-Peak"/>
    <n v="0.13"/>
    <n v="2.5646400000000003"/>
  </r>
  <r>
    <x v="50"/>
    <s v="mains"/>
    <s v="Total Usage"/>
    <m/>
    <m/>
    <m/>
    <m/>
    <n v="16092.388000000001"/>
    <n v="16.091999999999999"/>
    <b v="0"/>
    <s v="Winter Off-Peak"/>
    <n v="0.13"/>
    <n v="2.0919599999999998"/>
  </r>
  <r>
    <x v="51"/>
    <s v="mains"/>
    <s v="Total Usage"/>
    <m/>
    <m/>
    <m/>
    <m/>
    <n v="965.41499999999996"/>
    <n v="0.96499999999999997"/>
    <b v="0"/>
    <s v="Winter Super-Off-Peak"/>
    <n v="0.13"/>
    <n v="0.12545000000000001"/>
  </r>
  <r>
    <x v="52"/>
    <s v="mains"/>
    <s v="Total Usage"/>
    <m/>
    <m/>
    <m/>
    <m/>
    <n v="1188.48"/>
    <n v="1.1879999999999999"/>
    <b v="0"/>
    <s v="Winter Super-Off-Peak"/>
    <n v="0.13"/>
    <n v="0.15443999999999999"/>
  </r>
  <r>
    <x v="53"/>
    <s v="mains"/>
    <s v="Total Usage"/>
    <m/>
    <m/>
    <m/>
    <m/>
    <n v="1096.2840000000001"/>
    <n v="1.0960000000000001"/>
    <b v="0"/>
    <s v="Winter Super-Off-Peak"/>
    <n v="0.13"/>
    <n v="0.14248000000000002"/>
  </r>
  <r>
    <x v="54"/>
    <s v="mains"/>
    <s v="Total Usage"/>
    <m/>
    <m/>
    <m/>
    <m/>
    <n v="1144.778"/>
    <n v="1.145"/>
    <b v="0"/>
    <s v="Winter Super-Off-Peak"/>
    <n v="0.13"/>
    <n v="0.14885000000000001"/>
  </r>
  <r>
    <x v="55"/>
    <s v="mains"/>
    <s v="Total Usage"/>
    <m/>
    <m/>
    <m/>
    <m/>
    <n v="1405.1010000000001"/>
    <n v="1.405"/>
    <b v="0"/>
    <s v="Winter Off-Peak"/>
    <n v="0.16"/>
    <n v="0.2248"/>
  </r>
  <r>
    <x v="56"/>
    <s v="mains"/>
    <s v="Total Usage"/>
    <m/>
    <m/>
    <m/>
    <m/>
    <n v="1191.877"/>
    <n v="1.1919999999999999"/>
    <b v="0"/>
    <s v="Winter Off-Peak"/>
    <n v="0.16"/>
    <n v="0.19072"/>
  </r>
  <r>
    <x v="57"/>
    <s v="mains"/>
    <s v="Total Usage"/>
    <m/>
    <m/>
    <m/>
    <m/>
    <n v="1980.7449999999999"/>
    <n v="1.9810000000000001"/>
    <b v="0"/>
    <s v="Winter Off-Peak"/>
    <n v="0.16"/>
    <n v="0.31696000000000002"/>
  </r>
  <r>
    <x v="58"/>
    <s v="mains"/>
    <s v="Total Usage"/>
    <m/>
    <m/>
    <m/>
    <m/>
    <n v="1133.067"/>
    <n v="1.133"/>
    <b v="0"/>
    <s v="Winter Off-Peak"/>
    <n v="0.16"/>
    <n v="0.18128"/>
  </r>
  <r>
    <x v="59"/>
    <s v="mains"/>
    <s v="Total Usage"/>
    <m/>
    <m/>
    <m/>
    <m/>
    <n v="591.46199999999999"/>
    <n v="0.59099999999999997"/>
    <b v="0"/>
    <s v="Winter Off-Peak"/>
    <n v="0.16"/>
    <n v="9.4559999999999991E-2"/>
  </r>
  <r>
    <x v="60"/>
    <s v="mains"/>
    <s v="Total Usage"/>
    <m/>
    <m/>
    <m/>
    <m/>
    <n v="1106.8130000000001"/>
    <n v="1.107"/>
    <b v="0"/>
    <s v="Winter Off-Peak"/>
    <n v="0.16"/>
    <n v="0.17712"/>
  </r>
  <r>
    <x v="61"/>
    <s v="mains"/>
    <s v="Total Usage"/>
    <m/>
    <m/>
    <m/>
    <m/>
    <n v="1348.3689999999999"/>
    <n v="1.3480000000000001"/>
    <b v="0"/>
    <s v="Winter Peak"/>
    <n v="0.24"/>
    <n v="0.32352000000000003"/>
  </r>
  <r>
    <x v="62"/>
    <s v="mains"/>
    <s v="Total Usage"/>
    <m/>
    <m/>
    <m/>
    <m/>
    <n v="936.904"/>
    <n v="0.93700000000000006"/>
    <b v="0"/>
    <s v="Winter Peak"/>
    <n v="0.24"/>
    <n v="0.22488"/>
  </r>
  <r>
    <x v="63"/>
    <s v="mains"/>
    <s v="Total Usage"/>
    <m/>
    <m/>
    <m/>
    <m/>
    <n v="887.03599999999994"/>
    <n v="0.88700000000000001"/>
    <b v="0"/>
    <s v="Winter Peak"/>
    <n v="0.24"/>
    <n v="0.21287999999999999"/>
  </r>
  <r>
    <x v="64"/>
    <s v="mains"/>
    <s v="Total Usage"/>
    <m/>
    <m/>
    <m/>
    <m/>
    <n v="1052.9960000000001"/>
    <n v="1.0529999999999999"/>
    <b v="0"/>
    <s v="Winter Peak"/>
    <n v="0.24"/>
    <n v="0.25272"/>
  </r>
  <r>
    <x v="65"/>
    <s v="mains"/>
    <s v="Total Usage"/>
    <m/>
    <m/>
    <m/>
    <m/>
    <n v="956.62699999999995"/>
    <n v="0.95699999999999996"/>
    <b v="0"/>
    <s v="Winter Peak"/>
    <n v="0.24"/>
    <n v="0.22968"/>
  </r>
  <r>
    <x v="66"/>
    <s v="mains"/>
    <s v="Total Usage"/>
    <m/>
    <m/>
    <m/>
    <m/>
    <n v="896.67"/>
    <n v="0.89700000000000002"/>
    <b v="0"/>
    <s v="Winter Peak"/>
    <n v="0.24"/>
    <n v="0.21528"/>
  </r>
  <r>
    <x v="67"/>
    <s v="mains"/>
    <s v="Total Usage"/>
    <m/>
    <m/>
    <m/>
    <m/>
    <n v="2012.2750000000001"/>
    <n v="2.012"/>
    <b v="0"/>
    <s v="Winter Off-Peak"/>
    <n v="0.17"/>
    <n v="0.34204000000000001"/>
  </r>
  <r>
    <x v="68"/>
    <s v="mains"/>
    <s v="Total Usage"/>
    <m/>
    <m/>
    <m/>
    <m/>
    <n v="1699.3019999999999"/>
    <n v="1.6990000000000001"/>
    <b v="0"/>
    <s v="Winter Off-Peak"/>
    <n v="0.17"/>
    <n v="0.28883000000000003"/>
  </r>
  <r>
    <x v="69"/>
    <s v="mains"/>
    <s v="Total Usage"/>
    <m/>
    <m/>
    <m/>
    <m/>
    <n v="2064.5659999999998"/>
    <n v="2.0649999999999999"/>
    <b v="0"/>
    <s v="Winter Off-Peak"/>
    <n v="0.13"/>
    <n v="0.26845000000000002"/>
  </r>
  <r>
    <x v="70"/>
    <s v="mains"/>
    <s v="Total Usage"/>
    <m/>
    <m/>
    <m/>
    <m/>
    <n v="1793.085"/>
    <n v="1.7929999999999999"/>
    <b v="0"/>
    <s v="Winter Off-Peak"/>
    <n v="0.13"/>
    <n v="0.23308999999999999"/>
  </r>
  <r>
    <x v="71"/>
    <s v="mains"/>
    <s v="Total Usage"/>
    <m/>
    <m/>
    <m/>
    <m/>
    <n v="1749.8209999999999"/>
    <n v="1.75"/>
    <b v="0"/>
    <s v="Winter Off-Peak"/>
    <n v="0.13"/>
    <n v="0.22750000000000001"/>
  </r>
  <r>
    <x v="72"/>
    <s v="mains"/>
    <s v="Total Usage"/>
    <m/>
    <m/>
    <m/>
    <m/>
    <n v="18292.32"/>
    <n v="18.292000000000002"/>
    <b v="0"/>
    <s v="Winter Super-Off-Peak"/>
    <n v="0.13"/>
    <n v="2.3779600000000003"/>
  </r>
  <r>
    <x v="73"/>
    <s v="mains"/>
    <s v="Total Usage"/>
    <m/>
    <m/>
    <m/>
    <m/>
    <n v="18525.436000000002"/>
    <n v="18.524999999999999"/>
    <b v="0"/>
    <s v="Winter Super-Off-Peak"/>
    <n v="0.13"/>
    <n v="2.4082499999999998"/>
  </r>
  <r>
    <x v="74"/>
    <s v="mains"/>
    <s v="Total Usage"/>
    <m/>
    <m/>
    <m/>
    <m/>
    <n v="18511.623"/>
    <n v="18.512"/>
    <b v="0"/>
    <s v="Winter Off-Peak"/>
    <n v="0.13"/>
    <n v="2.4065600000000003"/>
  </r>
  <r>
    <x v="75"/>
    <s v="mains"/>
    <s v="Total Usage"/>
    <m/>
    <m/>
    <m/>
    <m/>
    <n v="12118.712"/>
    <n v="12.119"/>
    <b v="0"/>
    <s v="Winter Super-Off-Peak"/>
    <n v="0.13"/>
    <n v="1.5754699999999999"/>
  </r>
  <r>
    <x v="76"/>
    <s v="mains"/>
    <s v="Total Usage"/>
    <m/>
    <m/>
    <m/>
    <m/>
    <n v="1216.673"/>
    <n v="1.2170000000000001"/>
    <b v="0"/>
    <s v="Winter Super-Off-Peak"/>
    <n v="0.13"/>
    <n v="0.15821000000000002"/>
  </r>
  <r>
    <x v="77"/>
    <s v="mains"/>
    <s v="Total Usage"/>
    <m/>
    <m/>
    <m/>
    <m/>
    <n v="1158.1289999999999"/>
    <n v="1.1579999999999999"/>
    <b v="0"/>
    <s v="Winter Super-Off-Peak"/>
    <n v="0.13"/>
    <n v="0.15054000000000001"/>
  </r>
  <r>
    <x v="78"/>
    <s v="mains"/>
    <s v="Total Usage"/>
    <m/>
    <m/>
    <m/>
    <m/>
    <n v="1263.088"/>
    <n v="1.2629999999999999"/>
    <b v="0"/>
    <s v="Winter Super-Off-Peak"/>
    <n v="0.13"/>
    <n v="0.16419"/>
  </r>
  <r>
    <x v="79"/>
    <s v="mains"/>
    <s v="Total Usage"/>
    <m/>
    <m/>
    <m/>
    <m/>
    <n v="1288.4100000000001"/>
    <n v="1.288"/>
    <b v="0"/>
    <s v="Winter Off-Peak"/>
    <n v="0.16"/>
    <n v="0.20608000000000001"/>
  </r>
  <r>
    <x v="80"/>
    <s v="mains"/>
    <s v="Total Usage"/>
    <m/>
    <m/>
    <m/>
    <m/>
    <n v="1270.991"/>
    <n v="1.2709999999999999"/>
    <b v="0"/>
    <s v="Winter Off-Peak"/>
    <n v="0.16"/>
    <n v="0.20335999999999999"/>
  </r>
  <r>
    <x v="81"/>
    <s v="mains"/>
    <s v="Total Usage"/>
    <m/>
    <m/>
    <m/>
    <m/>
    <n v="1339.89"/>
    <n v="1.34"/>
    <b v="0"/>
    <s v="Winter Off-Peak"/>
    <n v="0.16"/>
    <n v="0.21440000000000001"/>
  </r>
  <r>
    <x v="82"/>
    <s v="mains"/>
    <s v="Total Usage"/>
    <m/>
    <m/>
    <m/>
    <m/>
    <n v="2140.0210000000002"/>
    <n v="2.14"/>
    <b v="0"/>
    <s v="Winter Off-Peak"/>
    <n v="0.16"/>
    <n v="0.34240000000000004"/>
  </r>
  <r>
    <x v="83"/>
    <s v="mains"/>
    <s v="Total Usage"/>
    <m/>
    <m/>
    <m/>
    <m/>
    <n v="2844.317"/>
    <n v="2.8439999999999999"/>
    <b v="0"/>
    <s v="Winter Off-Peak"/>
    <n v="0.16"/>
    <n v="0.45504"/>
  </r>
  <r>
    <x v="84"/>
    <s v="mains"/>
    <s v="Total Usage"/>
    <m/>
    <m/>
    <m/>
    <m/>
    <n v="3335.6239999999998"/>
    <n v="3.3359999999999999"/>
    <b v="0"/>
    <s v="Winter Off-Peak"/>
    <n v="0.16"/>
    <n v="0.53376000000000001"/>
  </r>
  <r>
    <x v="85"/>
    <s v="mains"/>
    <s v="Total Usage"/>
    <m/>
    <m/>
    <m/>
    <m/>
    <n v="1958.02"/>
    <n v="1.958"/>
    <b v="0"/>
    <s v="Winter Peak"/>
    <n v="0.24"/>
    <n v="0.46991999999999995"/>
  </r>
  <r>
    <x v="86"/>
    <s v="mains"/>
    <s v="Total Usage"/>
    <m/>
    <m/>
    <m/>
    <m/>
    <n v="3542.703"/>
    <n v="3.5430000000000001"/>
    <b v="0"/>
    <s v="Winter Peak"/>
    <n v="0.24"/>
    <n v="0.85031999999999996"/>
  </r>
  <r>
    <x v="87"/>
    <s v="mains"/>
    <s v="Total Usage"/>
    <m/>
    <m/>
    <m/>
    <m/>
    <n v="3108.8609999999999"/>
    <n v="3.109"/>
    <b v="0"/>
    <s v="Winter Peak"/>
    <n v="0.24"/>
    <n v="0.74615999999999993"/>
  </r>
  <r>
    <x v="88"/>
    <s v="mains"/>
    <s v="Total Usage"/>
    <m/>
    <m/>
    <m/>
    <m/>
    <n v="1836.67"/>
    <n v="1.837"/>
    <b v="0"/>
    <s v="Winter Peak"/>
    <n v="0.24"/>
    <n v="0.44087999999999999"/>
  </r>
  <r>
    <x v="89"/>
    <s v="mains"/>
    <s v="Total Usage"/>
    <m/>
    <m/>
    <m/>
    <m/>
    <n v="3028.0210000000002"/>
    <n v="3.028"/>
    <b v="0"/>
    <s v="Winter Peak"/>
    <n v="0.24"/>
    <n v="0.72672000000000003"/>
  </r>
  <r>
    <x v="90"/>
    <s v="mains"/>
    <s v="Total Usage"/>
    <m/>
    <m/>
    <m/>
    <m/>
    <n v="3523.241"/>
    <n v="3.5230000000000001"/>
    <b v="0"/>
    <s v="Winter Peak"/>
    <n v="0.24"/>
    <n v="0.84552000000000005"/>
  </r>
  <r>
    <x v="91"/>
    <s v="mains"/>
    <s v="Total Usage"/>
    <m/>
    <m/>
    <m/>
    <m/>
    <n v="1756.037"/>
    <n v="1.756"/>
    <b v="0"/>
    <s v="Winter Off-Peak"/>
    <n v="0.17"/>
    <n v="0.29852000000000001"/>
  </r>
  <r>
    <x v="92"/>
    <s v="mains"/>
    <s v="Total Usage"/>
    <m/>
    <m/>
    <m/>
    <m/>
    <n v="2154.4859999999999"/>
    <n v="2.1539999999999999"/>
    <b v="0"/>
    <s v="Winter Off-Peak"/>
    <n v="0.17"/>
    <n v="0.36618000000000001"/>
  </r>
  <r>
    <x v="93"/>
    <s v="mains"/>
    <s v="Total Usage"/>
    <m/>
    <m/>
    <m/>
    <m/>
    <n v="1674.1579999999999"/>
    <n v="1.6739999999999999"/>
    <b v="0"/>
    <s v="Winter Off-Peak"/>
    <n v="0.13"/>
    <n v="0.21762000000000001"/>
  </r>
  <r>
    <x v="94"/>
    <s v="mains"/>
    <s v="Total Usage"/>
    <m/>
    <m/>
    <m/>
    <m/>
    <n v="1727.557"/>
    <n v="1.728"/>
    <b v="0"/>
    <s v="Winter Off-Peak"/>
    <n v="0.13"/>
    <n v="0.22464000000000001"/>
  </r>
  <r>
    <x v="95"/>
    <s v="mains"/>
    <s v="Total Usage"/>
    <m/>
    <m/>
    <m/>
    <m/>
    <n v="1632.367"/>
    <n v="1.6319999999999999"/>
    <b v="0"/>
    <s v="Winter Off-Peak"/>
    <n v="0.13"/>
    <n v="0.21215999999999999"/>
  </r>
  <r>
    <x v="96"/>
    <s v="mains"/>
    <s v="Total Usage"/>
    <m/>
    <m/>
    <m/>
    <m/>
    <n v="1214.4100000000001"/>
    <n v="1.214"/>
    <b v="0"/>
    <s v="Winter Super-Off-Peak"/>
    <n v="0.13"/>
    <n v="0.15781999999999999"/>
  </r>
  <r>
    <x v="97"/>
    <s v="mains"/>
    <s v="Total Usage"/>
    <m/>
    <m/>
    <m/>
    <m/>
    <n v="1010.7089999999999"/>
    <n v="1.0109999999999999"/>
    <b v="0"/>
    <s v="Winter Super-Off-Peak"/>
    <n v="0.13"/>
    <n v="0.13142999999999999"/>
  </r>
  <r>
    <x v="98"/>
    <s v="mains"/>
    <s v="Total Usage"/>
    <m/>
    <m/>
    <m/>
    <m/>
    <n v="1104.366"/>
    <n v="1.1040000000000001"/>
    <b v="0"/>
    <s v="Winter Off-Peak"/>
    <n v="0.13"/>
    <n v="0.14352000000000001"/>
  </r>
  <r>
    <x v="99"/>
    <s v="mains"/>
    <s v="Total Usage"/>
    <m/>
    <m/>
    <m/>
    <m/>
    <n v="1138.9100000000001"/>
    <n v="1.139"/>
    <b v="0"/>
    <s v="Winter Super-Off-Peak"/>
    <n v="0.13"/>
    <n v="0.14807000000000001"/>
  </r>
  <r>
    <x v="100"/>
    <s v="mains"/>
    <s v="Total Usage"/>
    <m/>
    <m/>
    <m/>
    <m/>
    <n v="1030.038"/>
    <n v="1.03"/>
    <b v="0"/>
    <s v="Winter Super-Off-Peak"/>
    <n v="0.13"/>
    <n v="0.13390000000000002"/>
  </r>
  <r>
    <x v="101"/>
    <s v="mains"/>
    <s v="Total Usage"/>
    <m/>
    <m/>
    <m/>
    <m/>
    <n v="1053.75"/>
    <n v="1.054"/>
    <b v="0"/>
    <s v="Winter Super-Off-Peak"/>
    <n v="0.13"/>
    <n v="0.13702"/>
  </r>
  <r>
    <x v="102"/>
    <s v="mains"/>
    <s v="Total Usage"/>
    <m/>
    <m/>
    <m/>
    <m/>
    <n v="1071.876"/>
    <n v="1.0720000000000001"/>
    <b v="0"/>
    <s v="Winter Super-Off-Peak"/>
    <n v="0.13"/>
    <n v="0.13936000000000001"/>
  </r>
  <r>
    <x v="103"/>
    <s v="mains"/>
    <s v="Total Usage"/>
    <m/>
    <m/>
    <m/>
    <m/>
    <n v="1000.088"/>
    <n v="1"/>
    <b v="0"/>
    <s v="Winter Off-Peak"/>
    <n v="0.16"/>
    <n v="0.16"/>
  </r>
  <r>
    <x v="104"/>
    <s v="mains"/>
    <s v="Total Usage"/>
    <m/>
    <m/>
    <m/>
    <m/>
    <n v="1066.357"/>
    <n v="1.0660000000000001"/>
    <b v="0"/>
    <s v="Winter Off-Peak"/>
    <n v="0.16"/>
    <n v="0.17056000000000002"/>
  </r>
  <r>
    <x v="105"/>
    <s v="mains"/>
    <s v="Total Usage"/>
    <m/>
    <m/>
    <m/>
    <m/>
    <n v="1019.592"/>
    <n v="1.02"/>
    <b v="0"/>
    <s v="Winter Off-Peak"/>
    <n v="0.16"/>
    <n v="0.16320000000000001"/>
  </r>
  <r>
    <x v="106"/>
    <s v="mains"/>
    <s v="Total Usage"/>
    <m/>
    <m/>
    <m/>
    <m/>
    <n v="930.851"/>
    <n v="0.93100000000000005"/>
    <b v="0"/>
    <s v="Winter Off-Peak"/>
    <n v="0.16"/>
    <n v="0.14896000000000001"/>
  </r>
  <r>
    <x v="107"/>
    <s v="mains"/>
    <s v="Total Usage"/>
    <m/>
    <m/>
    <m/>
    <m/>
    <n v="784.87599999999998"/>
    <n v="0.78500000000000003"/>
    <b v="0"/>
    <s v="Winter Off-Peak"/>
    <n v="0.16"/>
    <n v="0.12560000000000002"/>
  </r>
  <r>
    <x v="108"/>
    <s v="mains"/>
    <s v="Total Usage"/>
    <m/>
    <m/>
    <m/>
    <m/>
    <n v="974.66099999999994"/>
    <n v="0.97499999999999998"/>
    <b v="0"/>
    <s v="Winter Off-Peak"/>
    <n v="0.16"/>
    <n v="0.156"/>
  </r>
  <r>
    <x v="109"/>
    <s v="mains"/>
    <s v="Total Usage"/>
    <m/>
    <m/>
    <m/>
    <m/>
    <n v="875.69299999999998"/>
    <n v="0.876"/>
    <b v="0"/>
    <s v="Winter Peak"/>
    <n v="0.24"/>
    <n v="0.21023999999999998"/>
  </r>
  <r>
    <x v="110"/>
    <s v="mains"/>
    <s v="Total Usage"/>
    <m/>
    <m/>
    <m/>
    <m/>
    <n v="967.64099999999996"/>
    <n v="0.96799999999999997"/>
    <b v="0"/>
    <s v="Winter Peak"/>
    <n v="0.24"/>
    <n v="0.23231999999999997"/>
  </r>
  <r>
    <x v="111"/>
    <s v="mains"/>
    <s v="Total Usage"/>
    <m/>
    <m/>
    <m/>
    <m/>
    <n v="2365.4859999999999"/>
    <n v="2.3650000000000002"/>
    <b v="0"/>
    <s v="Winter Peak"/>
    <n v="0.24"/>
    <n v="0.56759999999999999"/>
  </r>
  <r>
    <x v="112"/>
    <s v="mains"/>
    <s v="Total Usage"/>
    <m/>
    <m/>
    <m/>
    <m/>
    <n v="1560.796"/>
    <n v="1.5609999999999999"/>
    <b v="0"/>
    <s v="Winter Peak"/>
    <n v="0.24"/>
    <n v="0.37463999999999997"/>
  </r>
  <r>
    <x v="113"/>
    <s v="mains"/>
    <s v="Total Usage"/>
    <m/>
    <m/>
    <m/>
    <m/>
    <n v="2091.7719999999999"/>
    <n v="2.0920000000000001"/>
    <b v="0"/>
    <s v="Winter Peak"/>
    <n v="0.24"/>
    <n v="0.50207999999999997"/>
  </r>
  <r>
    <x v="114"/>
    <s v="mains"/>
    <s v="Total Usage"/>
    <m/>
    <m/>
    <m/>
    <m/>
    <n v="2084.5100000000002"/>
    <n v="2.085"/>
    <b v="0"/>
    <s v="Winter Peak"/>
    <n v="0.24"/>
    <n v="0.50039999999999996"/>
  </r>
  <r>
    <x v="115"/>
    <s v="mains"/>
    <s v="Total Usage"/>
    <m/>
    <m/>
    <m/>
    <m/>
    <n v="1895.8009999999999"/>
    <n v="1.8959999999999999"/>
    <b v="0"/>
    <s v="Winter Off-Peak"/>
    <n v="0.17"/>
    <n v="0.32232"/>
  </r>
  <r>
    <x v="116"/>
    <s v="mains"/>
    <s v="Total Usage"/>
    <m/>
    <m/>
    <m/>
    <m/>
    <n v="1637.3969999999999"/>
    <n v="1.637"/>
    <b v="0"/>
    <s v="Winter Off-Peak"/>
    <n v="0.17"/>
    <n v="0.27829000000000004"/>
  </r>
  <r>
    <x v="117"/>
    <s v="mains"/>
    <s v="Total Usage"/>
    <m/>
    <m/>
    <m/>
    <m/>
    <n v="1855.3420000000001"/>
    <n v="1.855"/>
    <b v="0"/>
    <s v="Winter Off-Peak"/>
    <n v="0.13"/>
    <n v="0.24115"/>
  </r>
  <r>
    <x v="118"/>
    <s v="mains"/>
    <s v="Total Usage"/>
    <m/>
    <m/>
    <m/>
    <m/>
    <n v="1684.979"/>
    <n v="1.6850000000000001"/>
    <b v="0"/>
    <s v="Winter Off-Peak"/>
    <n v="0.13"/>
    <n v="0.21905000000000002"/>
  </r>
  <r>
    <x v="119"/>
    <s v="mains"/>
    <s v="Total Usage"/>
    <m/>
    <m/>
    <m/>
    <m/>
    <n v="1415.662"/>
    <n v="1.4159999999999999"/>
    <b v="0"/>
    <s v="Winter Off-Peak"/>
    <n v="0.13"/>
    <n v="0.18407999999999999"/>
  </r>
  <r>
    <x v="120"/>
    <s v="mains"/>
    <s v="Total Usage"/>
    <m/>
    <m/>
    <m/>
    <m/>
    <n v="1034.1759999999999"/>
    <n v="1.034"/>
    <b v="0"/>
    <s v="Winter Super-Off-Peak"/>
    <n v="0.13"/>
    <n v="0.13442000000000001"/>
  </r>
  <r>
    <x v="121"/>
    <s v="mains"/>
    <s v="Total Usage"/>
    <m/>
    <m/>
    <m/>
    <m/>
    <n v="19662.949000000001"/>
    <n v="19.663"/>
    <b v="0"/>
    <s v="Winter Super-Off-Peak"/>
    <n v="0.13"/>
    <n v="2.55619"/>
  </r>
  <r>
    <x v="122"/>
    <s v="mains"/>
    <s v="Total Usage"/>
    <m/>
    <m/>
    <m/>
    <m/>
    <n v="19913.965"/>
    <n v="19.914000000000001"/>
    <b v="0"/>
    <s v="Winter Off-Peak"/>
    <n v="0.13"/>
    <n v="2.5888200000000001"/>
  </r>
  <r>
    <x v="123"/>
    <s v="mains"/>
    <s v="Total Usage"/>
    <m/>
    <m/>
    <m/>
    <m/>
    <n v="6378.4679999999998"/>
    <n v="6.3780000000000001"/>
    <b v="0"/>
    <s v="Winter Super-Off-Peak"/>
    <n v="0.13"/>
    <n v="0.82913999999999999"/>
  </r>
  <r>
    <x v="124"/>
    <s v="mains"/>
    <s v="Total Usage"/>
    <m/>
    <m/>
    <m/>
    <m/>
    <n v="993.92"/>
    <n v="0.99399999999999999"/>
    <b v="0"/>
    <s v="Winter Super-Off-Peak"/>
    <n v="0.13"/>
    <n v="0.12922"/>
  </r>
  <r>
    <x v="125"/>
    <s v="mains"/>
    <s v="Total Usage"/>
    <m/>
    <m/>
    <m/>
    <m/>
    <n v="916.399"/>
    <n v="0.91600000000000004"/>
    <b v="0"/>
    <s v="Winter Super-Off-Peak"/>
    <n v="0.13"/>
    <n v="0.11908000000000001"/>
  </r>
  <r>
    <x v="126"/>
    <s v="mains"/>
    <s v="Total Usage"/>
    <m/>
    <m/>
    <m/>
    <m/>
    <n v="945.48099999999999"/>
    <n v="0.94499999999999995"/>
    <b v="0"/>
    <s v="Winter Super-Off-Peak"/>
    <n v="0.13"/>
    <n v="0.12285"/>
  </r>
  <r>
    <x v="127"/>
    <s v="mains"/>
    <s v="Total Usage"/>
    <m/>
    <m/>
    <m/>
    <m/>
    <n v="1001.595"/>
    <n v="1.002"/>
    <b v="0"/>
    <s v="Winter Off-Peak"/>
    <n v="0.16"/>
    <n v="0.16031999999999999"/>
  </r>
  <r>
    <x v="128"/>
    <s v="mains"/>
    <s v="Total Usage"/>
    <m/>
    <m/>
    <m/>
    <m/>
    <n v="1089.4639999999999"/>
    <n v="1.089"/>
    <b v="0"/>
    <s v="Winter Off-Peak"/>
    <n v="0.16"/>
    <n v="0.17424000000000001"/>
  </r>
  <r>
    <x v="129"/>
    <s v="mains"/>
    <s v="Total Usage"/>
    <m/>
    <m/>
    <m/>
    <m/>
    <n v="690.71900000000005"/>
    <n v="0.69099999999999995"/>
    <b v="0"/>
    <s v="Winter Off-Peak"/>
    <n v="0.16"/>
    <n v="0.11055999999999999"/>
  </r>
  <r>
    <x v="130"/>
    <s v="mains"/>
    <s v="Total Usage"/>
    <m/>
    <m/>
    <m/>
    <m/>
    <n v="1017.1319999999999"/>
    <n v="1.0169999999999999"/>
    <b v="0"/>
    <s v="Winter Off-Peak"/>
    <n v="0.16"/>
    <n v="0.16271999999999998"/>
  </r>
  <r>
    <x v="131"/>
    <s v="mains"/>
    <s v="Total Usage"/>
    <m/>
    <m/>
    <m/>
    <m/>
    <n v="734.10900000000004"/>
    <n v="0.73399999999999999"/>
    <b v="0"/>
    <s v="Winter Off-Peak"/>
    <n v="0.16"/>
    <n v="0.11744"/>
  </r>
  <r>
    <x v="132"/>
    <s v="mains"/>
    <s v="Total Usage"/>
    <m/>
    <m/>
    <m/>
    <m/>
    <n v="774.09"/>
    <n v="0.77400000000000002"/>
    <b v="0"/>
    <s v="Winter Off-Peak"/>
    <n v="0.16"/>
    <n v="0.12384000000000001"/>
  </r>
  <r>
    <x v="133"/>
    <s v="mains"/>
    <s v="Total Usage"/>
    <m/>
    <m/>
    <m/>
    <m/>
    <n v="961.10199999999998"/>
    <n v="0.96099999999999997"/>
    <b v="0"/>
    <s v="Winter Peak"/>
    <n v="0.24"/>
    <n v="0.23063999999999998"/>
  </r>
  <r>
    <x v="134"/>
    <s v="mains"/>
    <s v="Total Usage"/>
    <m/>
    <m/>
    <m/>
    <m/>
    <n v="579.38"/>
    <n v="0.57899999999999996"/>
    <b v="0"/>
    <s v="Winter Peak"/>
    <n v="0.24"/>
    <n v="0.13895999999999997"/>
  </r>
  <r>
    <x v="135"/>
    <s v="mains"/>
    <s v="Total Usage"/>
    <m/>
    <m/>
    <m/>
    <m/>
    <n v="1395.528"/>
    <n v="1.3959999999999999"/>
    <b v="0"/>
    <s v="Winter Peak"/>
    <n v="0.24"/>
    <n v="0.33503999999999995"/>
  </r>
  <r>
    <x v="136"/>
    <s v="mains"/>
    <s v="Total Usage"/>
    <m/>
    <m/>
    <m/>
    <m/>
    <n v="1996.1969999999999"/>
    <n v="1.996"/>
    <b v="0"/>
    <s v="Winter Peak"/>
    <n v="0.24"/>
    <n v="0.47903999999999997"/>
  </r>
  <r>
    <x v="137"/>
    <s v="mains"/>
    <s v="Total Usage"/>
    <m/>
    <m/>
    <m/>
    <m/>
    <n v="2116.7150000000001"/>
    <n v="2.117"/>
    <b v="0"/>
    <s v="Winter Peak"/>
    <n v="0.24"/>
    <n v="0.50807999999999998"/>
  </r>
  <r>
    <x v="138"/>
    <s v="mains"/>
    <s v="Total Usage"/>
    <m/>
    <m/>
    <m/>
    <m/>
    <n v="2134.3029999999999"/>
    <n v="2.1339999999999999"/>
    <b v="0"/>
    <s v="Winter Peak"/>
    <n v="0.24"/>
    <n v="0.51215999999999995"/>
  </r>
  <r>
    <x v="139"/>
    <s v="mains"/>
    <s v="Total Usage"/>
    <m/>
    <m/>
    <m/>
    <m/>
    <n v="2837.06"/>
    <n v="2.8370000000000002"/>
    <b v="0"/>
    <s v="Winter Off-Peak"/>
    <n v="0.17"/>
    <n v="0.48229000000000005"/>
  </r>
  <r>
    <x v="140"/>
    <s v="mains"/>
    <s v="Total Usage"/>
    <m/>
    <m/>
    <m/>
    <m/>
    <n v="1802.5619999999999"/>
    <n v="1.8029999999999999"/>
    <b v="0"/>
    <s v="Winter Off-Peak"/>
    <n v="0.17"/>
    <n v="0.30651"/>
  </r>
  <r>
    <x v="141"/>
    <s v="mains"/>
    <s v="Total Usage"/>
    <m/>
    <m/>
    <m/>
    <m/>
    <n v="2273.8609999999999"/>
    <n v="2.274"/>
    <b v="0"/>
    <s v="Winter Off-Peak"/>
    <n v="0.13"/>
    <n v="0.29561999999999999"/>
  </r>
  <r>
    <x v="142"/>
    <s v="mains"/>
    <s v="Total Usage"/>
    <m/>
    <m/>
    <m/>
    <m/>
    <n v="1747.8340000000001"/>
    <n v="1.748"/>
    <b v="0"/>
    <s v="Winter Off-Peak"/>
    <n v="0.13"/>
    <n v="0.22724"/>
  </r>
  <r>
    <x v="143"/>
    <s v="mains"/>
    <s v="Total Usage"/>
    <m/>
    <m/>
    <m/>
    <m/>
    <n v="1698.184"/>
    <n v="1.698"/>
    <b v="0"/>
    <s v="Winter Off-Peak"/>
    <n v="0.13"/>
    <n v="0.22073999999999999"/>
  </r>
  <r>
    <x v="144"/>
    <s v="mains"/>
    <s v="Total Usage"/>
    <m/>
    <m/>
    <m/>
    <m/>
    <n v="10735.254999999999"/>
    <n v="10.734999999999999"/>
    <b v="0"/>
    <s v="Winter Super-Off-Peak"/>
    <n v="0.13"/>
    <n v="1.3955500000000001"/>
  </r>
  <r>
    <x v="145"/>
    <s v="mains"/>
    <s v="Total Usage"/>
    <m/>
    <m/>
    <m/>
    <m/>
    <n v="788.31899999999996"/>
    <n v="0.78800000000000003"/>
    <b v="0"/>
    <s v="Winter Super-Off-Peak"/>
    <n v="0.13"/>
    <n v="0.10244"/>
  </r>
  <r>
    <x v="146"/>
    <s v="mains"/>
    <s v="Total Usage"/>
    <m/>
    <m/>
    <m/>
    <m/>
    <n v="896.91499999999996"/>
    <n v="0.89700000000000002"/>
    <b v="0"/>
    <s v="Winter Off-Peak"/>
    <n v="0.13"/>
    <n v="0.11661000000000001"/>
  </r>
  <r>
    <x v="147"/>
    <s v="mains"/>
    <s v="Total Usage"/>
    <m/>
    <m/>
    <m/>
    <m/>
    <n v="867.32600000000002"/>
    <n v="0.86699999999999999"/>
    <b v="0"/>
    <s v="Winter Super-Off-Peak"/>
    <n v="0.13"/>
    <n v="0.11271"/>
  </r>
  <r>
    <x v="148"/>
    <s v="mains"/>
    <s v="Total Usage"/>
    <m/>
    <m/>
    <m/>
    <m/>
    <n v="809.03099999999995"/>
    <n v="0.80900000000000005"/>
    <b v="0"/>
    <s v="Winter Super-Off-Peak"/>
    <n v="0.13"/>
    <n v="0.10517000000000001"/>
  </r>
  <r>
    <x v="149"/>
    <s v="mains"/>
    <s v="Total Usage"/>
    <m/>
    <m/>
    <m/>
    <m/>
    <n v="921.29499999999996"/>
    <n v="0.92100000000000004"/>
    <b v="0"/>
    <s v="Winter Super-Off-Peak"/>
    <n v="0.13"/>
    <n v="0.11973"/>
  </r>
  <r>
    <x v="150"/>
    <s v="mains"/>
    <s v="Total Usage"/>
    <m/>
    <m/>
    <m/>
    <m/>
    <n v="786.88599999999997"/>
    <n v="0.78700000000000003"/>
    <b v="0"/>
    <s v="Winter Super-Off-Peak"/>
    <n v="0.13"/>
    <n v="0.10231000000000001"/>
  </r>
  <r>
    <x v="151"/>
    <s v="mains"/>
    <s v="Total Usage"/>
    <m/>
    <m/>
    <m/>
    <m/>
    <n v="972.77200000000005"/>
    <n v="0.97299999999999998"/>
    <b v="0"/>
    <s v="Winter Off-Peak"/>
    <n v="0.16"/>
    <n v="0.15568000000000001"/>
  </r>
  <r>
    <x v="152"/>
    <s v="mains"/>
    <s v="Total Usage"/>
    <m/>
    <m/>
    <m/>
    <m/>
    <n v="1333.462"/>
    <n v="1.333"/>
    <b v="0"/>
    <s v="Winter Off-Peak"/>
    <n v="0.16"/>
    <n v="0.21328"/>
  </r>
  <r>
    <x v="153"/>
    <s v="mains"/>
    <s v="Total Usage"/>
    <m/>
    <m/>
    <m/>
    <m/>
    <n v="1085.3130000000001"/>
    <n v="1.085"/>
    <b v="0"/>
    <s v="Winter Off-Peak"/>
    <n v="0.16"/>
    <n v="0.1736"/>
  </r>
  <r>
    <x v="154"/>
    <s v="mains"/>
    <s v="Total Usage"/>
    <m/>
    <m/>
    <m/>
    <m/>
    <n v="1034.7439999999999"/>
    <n v="1.0349999999999999"/>
    <b v="0"/>
    <s v="Winter Off-Peak"/>
    <n v="0.16"/>
    <n v="0.1656"/>
  </r>
  <r>
    <x v="155"/>
    <s v="mains"/>
    <s v="Total Usage"/>
    <m/>
    <m/>
    <m/>
    <m/>
    <n v="3918.4569999999999"/>
    <n v="3.9180000000000001"/>
    <b v="0"/>
    <s v="Winter Off-Peak"/>
    <n v="0.16"/>
    <n v="0.62687999999999999"/>
  </r>
  <r>
    <x v="156"/>
    <s v="mains"/>
    <s v="Total Usage"/>
    <m/>
    <m/>
    <m/>
    <m/>
    <n v="2356.018"/>
    <n v="2.3559999999999999"/>
    <b v="0"/>
    <s v="Winter Off-Peak"/>
    <n v="0.16"/>
    <n v="0.37695999999999996"/>
  </r>
  <r>
    <x v="157"/>
    <s v="mains"/>
    <s v="Total Usage"/>
    <m/>
    <m/>
    <m/>
    <m/>
    <n v="3173.4769999999999"/>
    <n v="3.173"/>
    <b v="0"/>
    <s v="Winter Peak"/>
    <n v="0.24"/>
    <n v="0.76151999999999997"/>
  </r>
  <r>
    <x v="158"/>
    <s v="mains"/>
    <s v="Total Usage"/>
    <m/>
    <m/>
    <m/>
    <m/>
    <n v="2797.7570000000001"/>
    <n v="2.798"/>
    <b v="0"/>
    <s v="Winter Peak"/>
    <n v="0.24"/>
    <n v="0.67152000000000001"/>
  </r>
  <r>
    <x v="159"/>
    <s v="mains"/>
    <s v="Total Usage"/>
    <m/>
    <m/>
    <m/>
    <m/>
    <n v="1931.4359999999999"/>
    <n v="1.931"/>
    <b v="0"/>
    <s v="Winter Peak"/>
    <n v="0.24"/>
    <n v="0.46344000000000002"/>
  </r>
  <r>
    <x v="160"/>
    <s v="mains"/>
    <s v="Total Usage"/>
    <m/>
    <m/>
    <m/>
    <m/>
    <n v="2770.5279999999998"/>
    <n v="2.7709999999999999"/>
    <b v="0"/>
    <s v="Winter Peak"/>
    <n v="0.24"/>
    <n v="0.66503999999999996"/>
  </r>
  <r>
    <x v="161"/>
    <s v="mains"/>
    <s v="Total Usage"/>
    <m/>
    <m/>
    <m/>
    <m/>
    <n v="3028.48"/>
    <n v="3.028"/>
    <b v="0"/>
    <s v="Winter Peak"/>
    <n v="0.24"/>
    <n v="0.72672000000000003"/>
  </r>
  <r>
    <x v="162"/>
    <s v="mains"/>
    <s v="Total Usage"/>
    <m/>
    <m/>
    <m/>
    <m/>
    <n v="1605.71"/>
    <n v="1.6060000000000001"/>
    <b v="0"/>
    <s v="Winter Peak"/>
    <n v="0.24"/>
    <n v="0.38544"/>
  </r>
  <r>
    <x v="163"/>
    <s v="mains"/>
    <s v="Total Usage"/>
    <m/>
    <m/>
    <m/>
    <m/>
    <n v="1709.92"/>
    <n v="1.71"/>
    <b v="0"/>
    <s v="Winter Off-Peak"/>
    <n v="0.17"/>
    <n v="0.29070000000000001"/>
  </r>
  <r>
    <x v="164"/>
    <s v="mains"/>
    <s v="Total Usage"/>
    <m/>
    <m/>
    <m/>
    <m/>
    <n v="1819.6279999999999"/>
    <n v="1.82"/>
    <b v="0"/>
    <s v="Winter Off-Peak"/>
    <n v="0.17"/>
    <n v="0.30940000000000001"/>
  </r>
  <r>
    <x v="165"/>
    <s v="mains"/>
    <s v="Total Usage"/>
    <m/>
    <m/>
    <m/>
    <m/>
    <n v="1996.92"/>
    <n v="1.9970000000000001"/>
    <b v="0"/>
    <s v="Winter Off-Peak"/>
    <n v="0.13"/>
    <n v="0.25961000000000001"/>
  </r>
  <r>
    <x v="166"/>
    <s v="mains"/>
    <s v="Total Usage"/>
    <m/>
    <m/>
    <m/>
    <m/>
    <n v="2015.3779999999999"/>
    <n v="2.0150000000000001"/>
    <b v="0"/>
    <s v="Winter Off-Peak"/>
    <n v="0.13"/>
    <n v="0.26195000000000002"/>
  </r>
  <r>
    <x v="167"/>
    <s v="mains"/>
    <s v="Total Usage"/>
    <m/>
    <m/>
    <m/>
    <m/>
    <n v="2000.8510000000001"/>
    <n v="2.0009999999999999"/>
    <b v="0"/>
    <s v="Winter Off-Peak"/>
    <n v="0.13"/>
    <n v="0.26012999999999997"/>
  </r>
  <r>
    <x v="168"/>
    <s v="mains"/>
    <s v="Total Usage"/>
    <m/>
    <m/>
    <m/>
    <m/>
    <n v="1479.8969999999999"/>
    <n v="1.48"/>
    <b v="0"/>
    <s v="Winter Super-Off-Peak"/>
    <n v="0.13"/>
    <n v="0.19240000000000002"/>
  </r>
  <r>
    <x v="169"/>
    <s v="mains"/>
    <s v="Total Usage"/>
    <m/>
    <m/>
    <m/>
    <m/>
    <n v="1429.213"/>
    <n v="1.429"/>
    <b v="0"/>
    <s v="Winter Super-Off-Peak"/>
    <n v="0.13"/>
    <n v="0.18577000000000002"/>
  </r>
  <r>
    <x v="170"/>
    <s v="mains"/>
    <s v="Total Usage"/>
    <m/>
    <m/>
    <m/>
    <m/>
    <n v="1140.162"/>
    <n v="1.1399999999999999"/>
    <b v="0"/>
    <s v="Winter Off-Peak"/>
    <n v="0.13"/>
    <n v="0.1482"/>
  </r>
  <r>
    <x v="171"/>
    <s v="mains"/>
    <s v="Total Usage"/>
    <m/>
    <m/>
    <m/>
    <m/>
    <n v="1052.088"/>
    <n v="1.052"/>
    <b v="0"/>
    <s v="Winter Super-Off-Peak"/>
    <n v="0.13"/>
    <n v="0.13676000000000002"/>
  </r>
  <r>
    <x v="172"/>
    <s v="mains"/>
    <s v="Total Usage"/>
    <m/>
    <m/>
    <m/>
    <m/>
    <n v="1013.429"/>
    <n v="1.0129999999999999"/>
    <b v="0"/>
    <s v="Winter Super-Off-Peak"/>
    <n v="0.13"/>
    <n v="0.13169"/>
  </r>
  <r>
    <x v="173"/>
    <s v="mains"/>
    <s v="Total Usage"/>
    <m/>
    <m/>
    <m/>
    <m/>
    <n v="1019.373"/>
    <n v="1.0189999999999999"/>
    <b v="0"/>
    <s v="Winter Super-Off-Peak"/>
    <n v="0.13"/>
    <n v="0.13247"/>
  </r>
  <r>
    <x v="174"/>
    <s v="mains"/>
    <s v="Total Usage"/>
    <m/>
    <m/>
    <m/>
    <m/>
    <n v="1151.204"/>
    <n v="1.151"/>
    <b v="0"/>
    <s v="Winter Super-Off-Peak"/>
    <n v="0.13"/>
    <n v="0.14963000000000001"/>
  </r>
  <r>
    <x v="175"/>
    <s v="mains"/>
    <s v="Total Usage"/>
    <m/>
    <m/>
    <m/>
    <m/>
    <n v="1131.8150000000001"/>
    <n v="1.1319999999999999"/>
    <b v="0"/>
    <s v="Winter Off-Peak"/>
    <n v="0.16"/>
    <n v="0.18111999999999998"/>
  </r>
  <r>
    <x v="176"/>
    <s v="mains"/>
    <s v="Total Usage"/>
    <m/>
    <m/>
    <m/>
    <m/>
    <n v="1250.6969999999999"/>
    <n v="1.2509999999999999"/>
    <b v="0"/>
    <s v="Winter Off-Peak"/>
    <n v="0.16"/>
    <n v="0.20015999999999998"/>
  </r>
  <r>
    <x v="177"/>
    <s v="mains"/>
    <s v="Total Usage"/>
    <m/>
    <m/>
    <m/>
    <m/>
    <n v="1326.518"/>
    <n v="1.327"/>
    <b v="0"/>
    <s v="Winter Off-Peak"/>
    <n v="0.16"/>
    <n v="0.21232000000000001"/>
  </r>
  <r>
    <x v="178"/>
    <s v="mains"/>
    <s v="Total Usage"/>
    <m/>
    <m/>
    <m/>
    <m/>
    <n v="1670.098"/>
    <n v="1.67"/>
    <b v="0"/>
    <s v="Winter Off-Peak"/>
    <n v="0.16"/>
    <n v="0.26719999999999999"/>
  </r>
  <r>
    <x v="179"/>
    <s v="mains"/>
    <s v="Total Usage"/>
    <m/>
    <m/>
    <m/>
    <m/>
    <n v="1213.066"/>
    <n v="1.2130000000000001"/>
    <b v="0"/>
    <s v="Winter Off-Peak"/>
    <n v="0.16"/>
    <n v="0.19408000000000003"/>
  </r>
  <r>
    <x v="180"/>
    <s v="mains"/>
    <s v="Total Usage"/>
    <m/>
    <m/>
    <m/>
    <m/>
    <n v="1182.51"/>
    <n v="1.1830000000000001"/>
    <b v="0"/>
    <s v="Winter Off-Peak"/>
    <n v="0.16"/>
    <n v="0.18928"/>
  </r>
  <r>
    <x v="181"/>
    <s v="mains"/>
    <s v="Total Usage"/>
    <m/>
    <m/>
    <m/>
    <m/>
    <n v="1074.4559999999999"/>
    <n v="1.0740000000000001"/>
    <b v="0"/>
    <s v="Winter Peak"/>
    <n v="0.24"/>
    <n v="0.25775999999999999"/>
  </r>
  <r>
    <x v="182"/>
    <s v="mains"/>
    <s v="Total Usage"/>
    <m/>
    <m/>
    <m/>
    <m/>
    <n v="2897.2449999999999"/>
    <n v="2.8969999999999998"/>
    <b v="0"/>
    <s v="Winter Peak"/>
    <n v="0.24"/>
    <n v="0.6952799999999999"/>
  </r>
  <r>
    <x v="183"/>
    <s v="mains"/>
    <s v="Total Usage"/>
    <m/>
    <m/>
    <m/>
    <m/>
    <n v="1802.329"/>
    <n v="1.802"/>
    <b v="0"/>
    <s v="Winter Peak"/>
    <n v="0.24"/>
    <n v="0.43247999999999998"/>
  </r>
  <r>
    <x v="184"/>
    <s v="mains"/>
    <s v="Total Usage"/>
    <m/>
    <m/>
    <m/>
    <m/>
    <n v="2634.0549999999998"/>
    <n v="2.6339999999999999"/>
    <b v="0"/>
    <s v="Winter Peak"/>
    <n v="0.24"/>
    <n v="0.63215999999999994"/>
  </r>
  <r>
    <x v="185"/>
    <s v="mains"/>
    <s v="Total Usage"/>
    <m/>
    <m/>
    <m/>
    <m/>
    <n v="1711.8789999999999"/>
    <n v="1.712"/>
    <b v="0"/>
    <s v="Winter Peak"/>
    <n v="0.24"/>
    <n v="0.41087999999999997"/>
  </r>
  <r>
    <x v="186"/>
    <s v="mains"/>
    <s v="Total Usage"/>
    <m/>
    <m/>
    <m/>
    <m/>
    <n v="2005.37"/>
    <n v="2.0049999999999999"/>
    <b v="0"/>
    <s v="Winter Peak"/>
    <n v="0.24"/>
    <n v="0.48119999999999996"/>
  </r>
  <r>
    <x v="187"/>
    <s v="mains"/>
    <s v="Total Usage"/>
    <m/>
    <m/>
    <m/>
    <m/>
    <n v="18.260000000000002"/>
    <n v="1.7999999999999999E-2"/>
    <b v="0"/>
    <s v="Winter Off-Peak"/>
    <n v="0.17"/>
    <n v="3.0599999999999998E-3"/>
  </r>
  <r>
    <x v="188"/>
    <s v="mains"/>
    <s v="Total Usage"/>
    <m/>
    <m/>
    <m/>
    <m/>
    <n v="85.438999999999993"/>
    <n v="8.5000000000000006E-2"/>
    <b v="0"/>
    <s v="Winter Off-Peak"/>
    <n v="0.16"/>
    <n v="1.3600000000000001E-2"/>
  </r>
  <r>
    <x v="189"/>
    <s v="mains"/>
    <s v="Total Usage"/>
    <m/>
    <m/>
    <m/>
    <m/>
    <n v="672.91"/>
    <n v="0.67300000000000004"/>
    <b v="0"/>
    <s v="Winter Off-Peak"/>
    <n v="0.13"/>
    <n v="8.7490000000000012E-2"/>
  </r>
  <r>
    <x v="190"/>
    <s v="mains"/>
    <s v="Total Usage"/>
    <m/>
    <m/>
    <m/>
    <m/>
    <n v="2445.0439999999999"/>
    <n v="2.4449999999999998"/>
    <b v="0"/>
    <s v="Winter Off-Peak"/>
    <n v="0.13"/>
    <n v="0.31784999999999997"/>
  </r>
  <r>
    <x v="191"/>
    <s v="mains"/>
    <s v="Total Usage"/>
    <m/>
    <m/>
    <m/>
    <m/>
    <n v="2165.6869999999999"/>
    <n v="2.1659999999999999"/>
    <b v="0"/>
    <s v="Winter Super-Off-Peak"/>
    <n v="0.13"/>
    <n v="0.28158"/>
  </r>
  <r>
    <x v="192"/>
    <s v="mains"/>
    <s v="Total Usage"/>
    <m/>
    <m/>
    <m/>
    <m/>
    <n v="1613.5319999999999"/>
    <n v="1.6140000000000001"/>
    <b v="0"/>
    <s v="Winter Super-Off-Peak"/>
    <n v="0.13"/>
    <n v="0.20982000000000001"/>
  </r>
  <r>
    <x v="193"/>
    <s v="mains"/>
    <s v="Total Usage"/>
    <m/>
    <m/>
    <m/>
    <m/>
    <n v="1773.018"/>
    <n v="1.7729999999999999"/>
    <b v="0"/>
    <s v="Winter Off-Peak"/>
    <n v="0.13"/>
    <n v="0.23049"/>
  </r>
  <r>
    <x v="194"/>
    <s v="mains"/>
    <s v="Total Usage"/>
    <m/>
    <m/>
    <m/>
    <m/>
    <n v="1637.8910000000001"/>
    <n v="1.6379999999999999"/>
    <b v="0"/>
    <s v="Winter Super-Off-Peak"/>
    <n v="0.13"/>
    <n v="0.21293999999999999"/>
  </r>
  <r>
    <x v="195"/>
    <s v="mains"/>
    <s v="Total Usage"/>
    <m/>
    <m/>
    <m/>
    <m/>
    <n v="1696.2080000000001"/>
    <n v="1.696"/>
    <b v="0"/>
    <s v="Winter Super-Off-Peak"/>
    <n v="0.13"/>
    <n v="0.22048000000000001"/>
  </r>
  <r>
    <x v="196"/>
    <s v="mains"/>
    <s v="Total Usage"/>
    <m/>
    <m/>
    <m/>
    <m/>
    <n v="1748.2370000000001"/>
    <n v="1.748"/>
    <b v="0"/>
    <s v="Winter Super-Off-Peak"/>
    <n v="0.13"/>
    <n v="0.22724"/>
  </r>
  <r>
    <x v="197"/>
    <s v="mains"/>
    <s v="Total Usage"/>
    <m/>
    <m/>
    <m/>
    <m/>
    <n v="1755.6120000000001"/>
    <n v="1.756"/>
    <b v="0"/>
    <s v="Winter Super-Off-Peak"/>
    <n v="0.13"/>
    <n v="0.22828000000000001"/>
  </r>
  <r>
    <x v="198"/>
    <s v="mains"/>
    <s v="Total Usage"/>
    <m/>
    <m/>
    <m/>
    <m/>
    <n v="1690.366"/>
    <n v="1.69"/>
    <b v="0"/>
    <s v="Winter Off-Peak"/>
    <n v="0.16"/>
    <n v="0.27039999999999997"/>
  </r>
  <r>
    <x v="199"/>
    <s v="mains"/>
    <s v="Total Usage"/>
    <m/>
    <m/>
    <m/>
    <m/>
    <n v="1573.6"/>
    <n v="1.5740000000000001"/>
    <b v="0"/>
    <s v="Winter Off-Peak"/>
    <n v="0.16"/>
    <n v="0.25184000000000001"/>
  </r>
  <r>
    <x v="200"/>
    <s v="mains"/>
    <s v="Total Usage"/>
    <m/>
    <m/>
    <m/>
    <m/>
    <n v="1036.191"/>
    <n v="1.036"/>
    <b v="0"/>
    <s v="Winter Off-Peak"/>
    <n v="0.16"/>
    <n v="0.16576000000000002"/>
  </r>
  <r>
    <x v="201"/>
    <s v="mains"/>
    <s v="Total Usage"/>
    <m/>
    <m/>
    <m/>
    <m/>
    <n v="1302.7139999999999"/>
    <n v="1.3029999999999999"/>
    <b v="0"/>
    <s v="Winter Off-Peak"/>
    <n v="0.16"/>
    <n v="0.20848"/>
  </r>
  <r>
    <x v="202"/>
    <s v="mains"/>
    <s v="Total Usage"/>
    <m/>
    <m/>
    <m/>
    <m/>
    <n v="995.46900000000005"/>
    <n v="0.995"/>
    <b v="0"/>
    <s v="Winter Off-Peak"/>
    <n v="0.16"/>
    <n v="0.15920000000000001"/>
  </r>
  <r>
    <x v="203"/>
    <s v="mains"/>
    <s v="Total Usage"/>
    <m/>
    <m/>
    <m/>
    <m/>
    <n v="1018.138"/>
    <n v="1.018"/>
    <b v="0"/>
    <s v="Winter Off-Peak"/>
    <n v="0.16"/>
    <n v="0.16288"/>
  </r>
  <r>
    <x v="204"/>
    <s v="mains"/>
    <s v="Total Usage"/>
    <m/>
    <m/>
    <m/>
    <m/>
    <n v="2972.54"/>
    <n v="2.9729999999999999"/>
    <b v="0"/>
    <s v="Winter Peak"/>
    <n v="0.24"/>
    <n v="0.71351999999999993"/>
  </r>
  <r>
    <x v="205"/>
    <s v="mains"/>
    <s v="Total Usage"/>
    <m/>
    <m/>
    <m/>
    <m/>
    <n v="1288.1189999999999"/>
    <n v="1.288"/>
    <b v="0"/>
    <s v="Winter Peak"/>
    <n v="0.24"/>
    <n v="0.30912000000000001"/>
  </r>
  <r>
    <x v="206"/>
    <s v="mains"/>
    <s v="Total Usage"/>
    <m/>
    <m/>
    <m/>
    <m/>
    <n v="1534.6990000000001"/>
    <n v="1.5349999999999999"/>
    <b v="0"/>
    <s v="Winter Peak"/>
    <n v="0.24"/>
    <n v="0.36839999999999995"/>
  </r>
  <r>
    <x v="207"/>
    <s v="mains"/>
    <s v="Total Usage"/>
    <m/>
    <m/>
    <m/>
    <m/>
    <n v="1142.3219999999999"/>
    <n v="1.1419999999999999"/>
    <b v="0"/>
    <s v="Winter Peak"/>
    <n v="0.24"/>
    <n v="0.27407999999999999"/>
  </r>
  <r>
    <x v="208"/>
    <s v="mains"/>
    <s v="Total Usage"/>
    <m/>
    <m/>
    <m/>
    <m/>
    <n v="1429.07"/>
    <n v="1.429"/>
    <b v="0"/>
    <s v="Winter Peak"/>
    <n v="0.24"/>
    <n v="0.34295999999999999"/>
  </r>
  <r>
    <x v="209"/>
    <s v="mains"/>
    <s v="Total Usage"/>
    <m/>
    <m/>
    <m/>
    <m/>
    <n v="1488.029"/>
    <n v="1.488"/>
    <b v="0"/>
    <s v="Winter Peak"/>
    <n v="0.24"/>
    <n v="0.35711999999999999"/>
  </r>
  <r>
    <x v="210"/>
    <s v="mains"/>
    <s v="Total Usage"/>
    <m/>
    <m/>
    <m/>
    <m/>
    <n v="1540.0170000000001"/>
    <n v="1.54"/>
    <b v="0"/>
    <s v="Winter Off-Peak"/>
    <n v="0.17"/>
    <n v="0.26180000000000003"/>
  </r>
  <r>
    <x v="211"/>
    <s v="mains"/>
    <s v="Total Usage"/>
    <m/>
    <m/>
    <m/>
    <m/>
    <n v="2040.58"/>
    <n v="2.0409999999999999"/>
    <b v="0"/>
    <s v="Winter Off-Peak"/>
    <n v="0.17"/>
    <n v="0.34697"/>
  </r>
  <r>
    <x v="212"/>
    <s v="mains"/>
    <s v="Total Usage"/>
    <m/>
    <m/>
    <m/>
    <m/>
    <n v="1984.2529999999999"/>
    <n v="1.984"/>
    <b v="0"/>
    <s v="Winter Off-Peak"/>
    <n v="0.13"/>
    <n v="0.25791999999999998"/>
  </r>
  <r>
    <x v="213"/>
    <s v="mains"/>
    <s v="Total Usage"/>
    <m/>
    <m/>
    <m/>
    <m/>
    <n v="2134.3629999999998"/>
    <n v="2.1339999999999999"/>
    <b v="0"/>
    <s v="Winter Off-Peak"/>
    <n v="0.13"/>
    <n v="0.27742"/>
  </r>
  <r>
    <x v="214"/>
    <s v="mains"/>
    <s v="Total Usage"/>
    <m/>
    <m/>
    <m/>
    <m/>
    <n v="1824.749"/>
    <n v="1.825"/>
    <b v="0"/>
    <s v="Winter Off-Peak"/>
    <n v="0.13"/>
    <n v="0.23724999999999999"/>
  </r>
  <r>
    <x v="215"/>
    <s v="mains"/>
    <s v="Total Usage"/>
    <m/>
    <m/>
    <m/>
    <m/>
    <n v="2049.2069999999999"/>
    <n v="2.0489999999999999"/>
    <b v="0"/>
    <s v="Winter Super-Off-Peak"/>
    <n v="0.13"/>
    <n v="0.26637"/>
  </r>
  <r>
    <x v="216"/>
    <s v="mains"/>
    <s v="Total Usage"/>
    <m/>
    <m/>
    <m/>
    <m/>
    <n v="1369.252"/>
    <n v="1.369"/>
    <b v="0"/>
    <s v="Winter Super-Off-Peak"/>
    <n v="0.13"/>
    <n v="0.17797000000000002"/>
  </r>
  <r>
    <x v="217"/>
    <s v="mains"/>
    <s v="Total Usage"/>
    <m/>
    <m/>
    <m/>
    <m/>
    <n v="985.04700000000003"/>
    <n v="0.98499999999999999"/>
    <b v="0"/>
    <s v="Winter Off-Peak"/>
    <n v="0.13"/>
    <n v="0.12805"/>
  </r>
  <r>
    <x v="218"/>
    <s v="mains"/>
    <s v="Total Usage"/>
    <m/>
    <m/>
    <m/>
    <m/>
    <n v="954.05399999999997"/>
    <n v="0.95399999999999996"/>
    <b v="0"/>
    <s v="Winter Super-Off-Peak"/>
    <n v="0.13"/>
    <n v="0.12402000000000001"/>
  </r>
  <r>
    <x v="219"/>
    <s v="mains"/>
    <s v="Total Usage"/>
    <m/>
    <m/>
    <m/>
    <m/>
    <n v="985.18100000000004"/>
    <n v="0.98499999999999999"/>
    <b v="0"/>
    <s v="Winter Super-Off-Peak"/>
    <n v="0.13"/>
    <n v="0.12805"/>
  </r>
  <r>
    <x v="220"/>
    <s v="mains"/>
    <s v="Total Usage"/>
    <m/>
    <m/>
    <m/>
    <m/>
    <n v="980.20100000000002"/>
    <n v="0.98"/>
    <b v="0"/>
    <s v="Winter Super-Off-Peak"/>
    <n v="0.13"/>
    <n v="0.12740000000000001"/>
  </r>
  <r>
    <x v="221"/>
    <s v="mains"/>
    <s v="Total Usage"/>
    <m/>
    <m/>
    <m/>
    <m/>
    <n v="964.17399999999998"/>
    <n v="0.96399999999999997"/>
    <b v="0"/>
    <s v="Winter Super-Off-Peak"/>
    <n v="0.13"/>
    <n v="0.12531999999999999"/>
  </r>
  <r>
    <x v="222"/>
    <s v="mains"/>
    <s v="Total Usage"/>
    <m/>
    <m/>
    <m/>
    <m/>
    <n v="1042.3"/>
    <n v="1.042"/>
    <b v="0"/>
    <s v="Winter Off-Peak"/>
    <n v="0.16"/>
    <n v="0.16672000000000001"/>
  </r>
  <r>
    <x v="223"/>
    <s v="mains"/>
    <s v="Total Usage"/>
    <m/>
    <m/>
    <m/>
    <m/>
    <n v="1412.3889999999999"/>
    <n v="1.4119999999999999"/>
    <b v="0"/>
    <s v="Winter Off-Peak"/>
    <n v="0.16"/>
    <n v="0.22591999999999998"/>
  </r>
  <r>
    <x v="224"/>
    <s v="mains"/>
    <s v="Total Usage"/>
    <m/>
    <m/>
    <m/>
    <m/>
    <n v="1645.9970000000001"/>
    <n v="1.6459999999999999"/>
    <b v="0"/>
    <s v="Winter Off-Peak"/>
    <n v="0.16"/>
    <n v="0.26335999999999998"/>
  </r>
  <r>
    <x v="225"/>
    <s v="mains"/>
    <s v="Total Usage"/>
    <m/>
    <m/>
    <m/>
    <m/>
    <n v="3354.1460000000002"/>
    <n v="3.3540000000000001"/>
    <b v="0"/>
    <s v="Winter Off-Peak"/>
    <n v="0.16"/>
    <n v="0.53664000000000001"/>
  </r>
  <r>
    <x v="226"/>
    <s v="mains"/>
    <s v="Total Usage"/>
    <m/>
    <m/>
    <m/>
    <m/>
    <n v="2432.5120000000002"/>
    <n v="2.4329999999999998"/>
    <b v="0"/>
    <s v="Winter Off-Peak"/>
    <n v="0.16"/>
    <n v="0.38927999999999996"/>
  </r>
  <r>
    <x v="227"/>
    <s v="mains"/>
    <s v="Total Usage"/>
    <m/>
    <m/>
    <m/>
    <m/>
    <n v="1468.3620000000001"/>
    <n v="1.468"/>
    <b v="0"/>
    <s v="Winter Off-Peak"/>
    <n v="0.16"/>
    <n v="0.23488000000000001"/>
  </r>
  <r>
    <x v="228"/>
    <s v="mains"/>
    <s v="Total Usage"/>
    <m/>
    <m/>
    <m/>
    <m/>
    <n v="4032.1959999999999"/>
    <n v="4.032"/>
    <b v="0"/>
    <s v="Winter Peak"/>
    <n v="0.24"/>
    <n v="0.96767999999999998"/>
  </r>
  <r>
    <x v="229"/>
    <s v="mains"/>
    <s v="Total Usage"/>
    <m/>
    <m/>
    <m/>
    <m/>
    <n v="1032.777"/>
    <n v="1.0329999999999999"/>
    <b v="0"/>
    <s v="Winter Peak"/>
    <n v="0.24"/>
    <n v="0.24791999999999997"/>
  </r>
  <r>
    <x v="230"/>
    <s v="mains"/>
    <s v="Total Usage"/>
    <m/>
    <m/>
    <m/>
    <m/>
    <n v="3098.5610000000001"/>
    <n v="3.0990000000000002"/>
    <b v="0"/>
    <s v="Winter Peak"/>
    <n v="0.24"/>
    <n v="0.74375999999999998"/>
  </r>
  <r>
    <x v="231"/>
    <s v="mains"/>
    <s v="Total Usage"/>
    <m/>
    <m/>
    <m/>
    <m/>
    <n v="2617.1930000000002"/>
    <n v="2.617"/>
    <b v="0"/>
    <s v="Winter Peak"/>
    <n v="0.24"/>
    <n v="0.62807999999999997"/>
  </r>
  <r>
    <x v="232"/>
    <s v="mains"/>
    <s v="Total Usage"/>
    <m/>
    <m/>
    <m/>
    <m/>
    <n v="2267.558"/>
    <n v="2.2679999999999998"/>
    <b v="0"/>
    <s v="Winter Peak"/>
    <n v="0.24"/>
    <n v="0.54431999999999992"/>
  </r>
  <r>
    <x v="233"/>
    <s v="mains"/>
    <s v="Total Usage"/>
    <m/>
    <m/>
    <m/>
    <m/>
    <n v="1484.002"/>
    <n v="1.484"/>
    <b v="0"/>
    <s v="Winter Peak"/>
    <n v="0.24"/>
    <n v="0.35615999999999998"/>
  </r>
  <r>
    <x v="234"/>
    <s v="mains"/>
    <s v="Total Usage"/>
    <m/>
    <m/>
    <m/>
    <m/>
    <n v="2042.34"/>
    <n v="2.0419999999999998"/>
    <b v="0"/>
    <s v="Winter Off-Peak"/>
    <n v="0.17"/>
    <n v="0.34714"/>
  </r>
  <r>
    <x v="235"/>
    <s v="mains"/>
    <s v="Total Usage"/>
    <m/>
    <m/>
    <m/>
    <m/>
    <n v="2259.3780000000002"/>
    <n v="2.2589999999999999"/>
    <b v="0"/>
    <s v="Winter Off-Peak"/>
    <n v="0.17"/>
    <n v="0.38402999999999998"/>
  </r>
  <r>
    <x v="236"/>
    <s v="mains"/>
    <s v="Total Usage"/>
    <m/>
    <m/>
    <m/>
    <m/>
    <n v="2294.56"/>
    <n v="2.2949999999999999"/>
    <b v="0"/>
    <s v="Winter Off-Peak"/>
    <n v="0.13"/>
    <n v="0.29835"/>
  </r>
  <r>
    <x v="237"/>
    <s v="mains"/>
    <s v="Total Usage"/>
    <m/>
    <m/>
    <m/>
    <m/>
    <n v="2543.3470000000002"/>
    <n v="2.5430000000000001"/>
    <b v="0"/>
    <s v="Winter Off-Peak"/>
    <n v="0.13"/>
    <n v="0.33059000000000005"/>
  </r>
  <r>
    <x v="238"/>
    <s v="mains"/>
    <s v="Total Usage"/>
    <m/>
    <m/>
    <m/>
    <m/>
    <n v="1955.664"/>
    <n v="1.956"/>
    <b v="0"/>
    <s v="Winter Off-Peak"/>
    <n v="0.13"/>
    <n v="0.25428000000000001"/>
  </r>
  <r>
    <x v="239"/>
    <s v="mains"/>
    <s v="Total Usage"/>
    <m/>
    <m/>
    <m/>
    <m/>
    <n v="1673.6320000000001"/>
    <n v="1.6739999999999999"/>
    <b v="0"/>
    <s v="Winter Super-Off-Peak"/>
    <n v="0.13"/>
    <n v="0.21762000000000001"/>
  </r>
  <r>
    <x v="240"/>
    <s v="mains"/>
    <s v="Total Usage"/>
    <m/>
    <m/>
    <m/>
    <m/>
    <n v="20520.559000000001"/>
    <n v="20.521000000000001"/>
    <b v="0"/>
    <s v="Winter Super-Off-Peak"/>
    <n v="0.13"/>
    <n v="2.6677300000000002"/>
  </r>
  <r>
    <x v="241"/>
    <s v="mains"/>
    <s v="Total Usage"/>
    <m/>
    <m/>
    <m/>
    <m/>
    <n v="14625.841"/>
    <n v="14.625999999999999"/>
    <b v="0"/>
    <s v="Winter Off-Peak"/>
    <n v="0.13"/>
    <n v="1.9013800000000001"/>
  </r>
  <r>
    <x v="242"/>
    <s v="mains"/>
    <s v="Total Usage"/>
    <m/>
    <m/>
    <m/>
    <m/>
    <n v="1096.3989999999999"/>
    <n v="1.0960000000000001"/>
    <b v="0"/>
    <s v="Winter Super-Off-Peak"/>
    <n v="0.13"/>
    <n v="0.14248000000000002"/>
  </r>
  <r>
    <x v="243"/>
    <s v="mains"/>
    <s v="Total Usage"/>
    <m/>
    <m/>
    <m/>
    <m/>
    <n v="991.75800000000004"/>
    <n v="0.99199999999999999"/>
    <b v="0"/>
    <s v="Winter Super-Off-Peak"/>
    <n v="0.13"/>
    <n v="0.12895999999999999"/>
  </r>
  <r>
    <x v="244"/>
    <s v="mains"/>
    <s v="Total Usage"/>
    <m/>
    <m/>
    <m/>
    <m/>
    <n v="1126.44"/>
    <n v="1.1259999999999999"/>
    <b v="0"/>
    <s v="Winter Super-Off-Peak"/>
    <n v="0.13"/>
    <n v="0.14637999999999998"/>
  </r>
  <r>
    <x v="245"/>
    <s v="mains"/>
    <s v="Total Usage"/>
    <m/>
    <m/>
    <m/>
    <m/>
    <n v="956.476"/>
    <n v="0.95599999999999996"/>
    <b v="0"/>
    <s v="Winter Super-Off-Peak"/>
    <n v="0.13"/>
    <n v="0.12428"/>
  </r>
  <r>
    <x v="246"/>
    <s v="mains"/>
    <s v="Total Usage"/>
    <m/>
    <m/>
    <m/>
    <m/>
    <n v="1297.739"/>
    <n v="1.298"/>
    <b v="0"/>
    <s v="Winter Off-Peak"/>
    <n v="0.16"/>
    <n v="0.20768"/>
  </r>
  <r>
    <x v="247"/>
    <s v="mains"/>
    <s v="Total Usage"/>
    <m/>
    <m/>
    <m/>
    <m/>
    <n v="1303.3989999999999"/>
    <n v="1.3029999999999999"/>
    <b v="0"/>
    <s v="Winter Off-Peak"/>
    <n v="0.16"/>
    <n v="0.20848"/>
  </r>
  <r>
    <x v="248"/>
    <s v="mains"/>
    <s v="Total Usage"/>
    <m/>
    <m/>
    <m/>
    <m/>
    <n v="1177.4059999999999"/>
    <n v="1.177"/>
    <b v="0"/>
    <s v="Winter Off-Peak"/>
    <n v="0.16"/>
    <n v="0.18832000000000002"/>
  </r>
  <r>
    <x v="249"/>
    <s v="mains"/>
    <s v="Total Usage"/>
    <m/>
    <m/>
    <m/>
    <m/>
    <n v="1293.2760000000001"/>
    <n v="1.2929999999999999"/>
    <b v="0"/>
    <s v="Winter Off-Peak"/>
    <n v="0.16"/>
    <n v="0.20687999999999998"/>
  </r>
  <r>
    <x v="250"/>
    <s v="mains"/>
    <s v="Total Usage"/>
    <m/>
    <m/>
    <m/>
    <m/>
    <n v="1417.4590000000001"/>
    <n v="1.417"/>
    <b v="0"/>
    <s v="Winter Off-Peak"/>
    <n v="0.16"/>
    <n v="0.22672"/>
  </r>
  <r>
    <x v="251"/>
    <s v="mains"/>
    <s v="Total Usage"/>
    <m/>
    <m/>
    <m/>
    <m/>
    <n v="1391.1410000000001"/>
    <n v="1.391"/>
    <b v="0"/>
    <s v="Winter Off-Peak"/>
    <n v="0.16"/>
    <n v="0.22256000000000001"/>
  </r>
  <r>
    <x v="252"/>
    <s v="mains"/>
    <s v="Total Usage"/>
    <m/>
    <m/>
    <m/>
    <m/>
    <n v="2542.1779999999999"/>
    <n v="2.5419999999999998"/>
    <b v="0"/>
    <s v="Winter Peak"/>
    <n v="0.24"/>
    <n v="0.61007999999999996"/>
  </r>
  <r>
    <x v="253"/>
    <s v="mains"/>
    <s v="Total Usage"/>
    <m/>
    <m/>
    <m/>
    <m/>
    <n v="2321.7510000000002"/>
    <n v="2.3220000000000001"/>
    <b v="0"/>
    <s v="Winter Peak"/>
    <n v="0.24"/>
    <n v="0.55728"/>
  </r>
  <r>
    <x v="254"/>
    <s v="mains"/>
    <s v="Total Usage"/>
    <m/>
    <m/>
    <m/>
    <m/>
    <n v="1709.38"/>
    <n v="1.7090000000000001"/>
    <b v="0"/>
    <s v="Winter Peak"/>
    <n v="0.24"/>
    <n v="0.41016000000000002"/>
  </r>
  <r>
    <x v="255"/>
    <s v="mains"/>
    <s v="Total Usage"/>
    <m/>
    <m/>
    <m/>
    <m/>
    <n v="1780.499"/>
    <n v="1.78"/>
    <b v="0"/>
    <s v="Winter Peak"/>
    <n v="0.24"/>
    <n v="0.42719999999999997"/>
  </r>
  <r>
    <x v="256"/>
    <s v="mains"/>
    <s v="Total Usage"/>
    <m/>
    <m/>
    <m/>
    <m/>
    <n v="1799.681"/>
    <n v="1.8"/>
    <b v="0"/>
    <s v="Winter Peak"/>
    <n v="0.24"/>
    <n v="0.432"/>
  </r>
  <r>
    <x v="257"/>
    <s v="mains"/>
    <s v="Total Usage"/>
    <m/>
    <m/>
    <m/>
    <m/>
    <n v="1994.221"/>
    <n v="1.994"/>
    <b v="0"/>
    <s v="Winter Peak"/>
    <n v="0.24"/>
    <n v="0.47855999999999999"/>
  </r>
  <r>
    <x v="258"/>
    <s v="mains"/>
    <s v="Total Usage"/>
    <m/>
    <m/>
    <m/>
    <m/>
    <n v="2290.6579999999999"/>
    <n v="2.2909999999999999"/>
    <b v="0"/>
    <s v="Winter Off-Peak"/>
    <n v="0.17"/>
    <n v="0.38947000000000004"/>
  </r>
  <r>
    <x v="259"/>
    <s v="mains"/>
    <s v="Total Usage"/>
    <m/>
    <m/>
    <m/>
    <m/>
    <n v="2372.23"/>
    <n v="2.3719999999999999"/>
    <b v="0"/>
    <s v="Winter Off-Peak"/>
    <n v="0.17"/>
    <n v="0.40323999999999999"/>
  </r>
  <r>
    <x v="260"/>
    <s v="mains"/>
    <s v="Total Usage"/>
    <m/>
    <m/>
    <m/>
    <m/>
    <n v="2509.7339999999999"/>
    <n v="2.5099999999999998"/>
    <b v="0"/>
    <s v="Winter Off-Peak"/>
    <n v="0.13"/>
    <n v="0.32629999999999998"/>
  </r>
  <r>
    <x v="261"/>
    <s v="mains"/>
    <s v="Total Usage"/>
    <m/>
    <m/>
    <m/>
    <m/>
    <n v="1875.1969999999999"/>
    <n v="1.875"/>
    <b v="0"/>
    <s v="Winter Off-Peak"/>
    <n v="0.13"/>
    <n v="0.24375000000000002"/>
  </r>
  <r>
    <x v="262"/>
    <s v="mains"/>
    <s v="Total Usage"/>
    <m/>
    <m/>
    <m/>
    <m/>
    <n v="1276.79"/>
    <n v="1.2769999999999999"/>
    <b v="0"/>
    <s v="Winter Off-Peak"/>
    <n v="0.13"/>
    <n v="0.16600999999999999"/>
  </r>
  <r>
    <x v="263"/>
    <s v="mains"/>
    <s v="Total Usage"/>
    <m/>
    <m/>
    <m/>
    <m/>
    <n v="672.26099999999997"/>
    <n v="0.67200000000000004"/>
    <b v="0"/>
    <s v="Winter Super-Off-Peak"/>
    <n v="0.13"/>
    <n v="8.7360000000000007E-2"/>
  </r>
  <r>
    <x v="264"/>
    <s v="mains"/>
    <s v="Total Usage"/>
    <m/>
    <m/>
    <m/>
    <m/>
    <n v="932.66700000000003"/>
    <n v="0.93300000000000005"/>
    <b v="0"/>
    <s v="Winter Super-Off-Peak"/>
    <n v="0.13"/>
    <n v="0.12129000000000001"/>
  </r>
  <r>
    <x v="265"/>
    <s v="mains"/>
    <s v="Total Usage"/>
    <m/>
    <m/>
    <m/>
    <m/>
    <n v="1044.549"/>
    <n v="1.0449999999999999"/>
    <b v="0"/>
    <s v="Winter Off-Peak"/>
    <n v="0.13"/>
    <n v="0.13585"/>
  </r>
  <r>
    <x v="266"/>
    <s v="mains"/>
    <s v="Total Usage"/>
    <m/>
    <m/>
    <m/>
    <m/>
    <n v="1052.2429999999999"/>
    <n v="1.052"/>
    <b v="0"/>
    <s v="Winter Super-Off-Peak"/>
    <n v="0.13"/>
    <n v="0.13676000000000002"/>
  </r>
  <r>
    <x v="267"/>
    <s v="mains"/>
    <s v="Total Usage"/>
    <m/>
    <m/>
    <m/>
    <m/>
    <n v="1066.8869999999999"/>
    <n v="1.0669999999999999"/>
    <b v="0"/>
    <s v="Winter Super-Off-Peak"/>
    <n v="0.13"/>
    <n v="0.13871"/>
  </r>
  <r>
    <x v="268"/>
    <s v="mains"/>
    <s v="Total Usage"/>
    <m/>
    <m/>
    <m/>
    <m/>
    <n v="983.846"/>
    <n v="0.98399999999999999"/>
    <b v="0"/>
    <s v="Winter Super-Off-Peak"/>
    <n v="0.13"/>
    <n v="0.12792000000000001"/>
  </r>
  <r>
    <x v="269"/>
    <s v="mains"/>
    <s v="Total Usage"/>
    <m/>
    <m/>
    <m/>
    <m/>
    <n v="1053.26"/>
    <n v="1.0529999999999999"/>
    <b v="0"/>
    <s v="Winter Super-Off-Peak"/>
    <n v="0.13"/>
    <n v="0.13688999999999998"/>
  </r>
  <r>
    <x v="270"/>
    <s v="mains"/>
    <s v="Total Usage"/>
    <m/>
    <m/>
    <m/>
    <m/>
    <n v="1166.8589999999999"/>
    <n v="1.167"/>
    <b v="0"/>
    <s v="Winter Off-Peak"/>
    <n v="0.16"/>
    <n v="0.18672"/>
  </r>
  <r>
    <x v="271"/>
    <s v="mains"/>
    <s v="Total Usage"/>
    <m/>
    <m/>
    <m/>
    <m/>
    <n v="1598.5730000000001"/>
    <n v="1.599"/>
    <b v="0"/>
    <s v="Winter Off-Peak"/>
    <n v="0.16"/>
    <n v="0.25584000000000001"/>
  </r>
  <r>
    <x v="272"/>
    <s v="mains"/>
    <s v="Total Usage"/>
    <m/>
    <m/>
    <m/>
    <m/>
    <n v="1116.145"/>
    <n v="1.1160000000000001"/>
    <b v="0"/>
    <s v="Winter Off-Peak"/>
    <n v="0.16"/>
    <n v="0.17856000000000002"/>
  </r>
  <r>
    <x v="273"/>
    <s v="mains"/>
    <s v="Total Usage"/>
    <m/>
    <m/>
    <m/>
    <m/>
    <n v="842.322"/>
    <n v="0.84199999999999997"/>
    <b v="0"/>
    <s v="Winter Off-Peak"/>
    <n v="0.16"/>
    <n v="0.13472000000000001"/>
  </r>
  <r>
    <x v="274"/>
    <s v="mains"/>
    <s v="Total Usage"/>
    <m/>
    <m/>
    <m/>
    <m/>
    <n v="1005.9349999999999"/>
    <n v="1.006"/>
    <b v="0"/>
    <s v="Winter Off-Peak"/>
    <n v="0.16"/>
    <n v="0.16095999999999999"/>
  </r>
  <r>
    <x v="275"/>
    <s v="mains"/>
    <s v="Total Usage"/>
    <m/>
    <m/>
    <m/>
    <m/>
    <n v="1008.143"/>
    <n v="1.008"/>
    <b v="0"/>
    <s v="Winter Off-Peak"/>
    <n v="0.16"/>
    <n v="0.16128000000000001"/>
  </r>
  <r>
    <x v="276"/>
    <s v="mains"/>
    <s v="Total Usage"/>
    <m/>
    <m/>
    <m/>
    <m/>
    <n v="15491.087"/>
    <n v="15.491"/>
    <b v="0"/>
    <s v="Winter Peak"/>
    <n v="0.24"/>
    <n v="3.7178399999999998"/>
  </r>
  <r>
    <x v="277"/>
    <s v="mains"/>
    <s v="Total Usage"/>
    <m/>
    <m/>
    <m/>
    <m/>
    <n v="19163.088"/>
    <n v="19.163"/>
    <b v="0"/>
    <s v="Winter Peak"/>
    <n v="0.24"/>
    <n v="4.5991200000000001"/>
  </r>
  <r>
    <x v="278"/>
    <s v="mains"/>
    <s v="Total Usage"/>
    <m/>
    <m/>
    <m/>
    <m/>
    <n v="19364.178"/>
    <n v="19.364000000000001"/>
    <b v="0"/>
    <s v="Winter Peak"/>
    <n v="0.24"/>
    <n v="4.6473599999999999"/>
  </r>
  <r>
    <x v="279"/>
    <s v="mains"/>
    <s v="Total Usage"/>
    <m/>
    <m/>
    <m/>
    <m/>
    <n v="5045.2"/>
    <n v="5.0449999999999999"/>
    <b v="0"/>
    <s v="Winter Peak"/>
    <n v="0.24"/>
    <n v="1.2107999999999999"/>
  </r>
  <r>
    <x v="280"/>
    <s v="mains"/>
    <s v="Total Usage"/>
    <m/>
    <m/>
    <m/>
    <m/>
    <n v="999.57600000000002"/>
    <n v="1"/>
    <b v="0"/>
    <s v="Winter Peak"/>
    <n v="0.24"/>
    <n v="0.24"/>
  </r>
  <r>
    <x v="281"/>
    <s v="mains"/>
    <s v="Total Usage"/>
    <m/>
    <m/>
    <m/>
    <m/>
    <n v="3193.12"/>
    <n v="3.1930000000000001"/>
    <b v="0"/>
    <s v="Winter Peak"/>
    <n v="0.24"/>
    <n v="0.76632"/>
  </r>
  <r>
    <x v="282"/>
    <s v="mains"/>
    <s v="Total Usage"/>
    <m/>
    <m/>
    <m/>
    <m/>
    <n v="2703.5309999999999"/>
    <n v="2.7040000000000002"/>
    <b v="0"/>
    <s v="Winter Off-Peak"/>
    <n v="0.17"/>
    <n v="0.45968000000000009"/>
  </r>
  <r>
    <x v="283"/>
    <s v="mains"/>
    <s v="Total Usage"/>
    <m/>
    <m/>
    <m/>
    <m/>
    <n v="2062.7440000000001"/>
    <n v="2.0630000000000002"/>
    <b v="0"/>
    <s v="Winter Off-Peak"/>
    <n v="0.17"/>
    <n v="0.35071000000000008"/>
  </r>
  <r>
    <x v="284"/>
    <s v="mains"/>
    <s v="Total Usage"/>
    <m/>
    <m/>
    <m/>
    <m/>
    <n v="1854.7929999999999"/>
    <n v="1.855"/>
    <b v="0"/>
    <s v="Winter Off-Peak"/>
    <n v="0.13"/>
    <n v="0.24115"/>
  </r>
  <r>
    <x v="285"/>
    <s v="mains"/>
    <s v="Total Usage"/>
    <m/>
    <m/>
    <m/>
    <m/>
    <n v="2155.442"/>
    <n v="2.1549999999999998"/>
    <b v="0"/>
    <s v="Winter Off-Peak"/>
    <n v="0.13"/>
    <n v="0.28015000000000001"/>
  </r>
  <r>
    <x v="286"/>
    <s v="mains"/>
    <s v="Total Usage"/>
    <m/>
    <m/>
    <m/>
    <m/>
    <n v="1789.6579999999999"/>
    <n v="1.79"/>
    <b v="0"/>
    <s v="Winter Off-Peak"/>
    <n v="0.13"/>
    <n v="0.23270000000000002"/>
  </r>
  <r>
    <x v="287"/>
    <s v="mains"/>
    <s v="Total Usage"/>
    <m/>
    <m/>
    <m/>
    <m/>
    <n v="1958.0650000000001"/>
    <n v="1.958"/>
    <b v="0"/>
    <s v="Winter Super-Off-Peak"/>
    <n v="0.13"/>
    <n v="0.25453999999999999"/>
  </r>
  <r>
    <x v="288"/>
    <s v="mains"/>
    <s v="Total Usage"/>
    <m/>
    <m/>
    <m/>
    <m/>
    <n v="20223.442999999999"/>
    <n v="20.222999999999999"/>
    <b v="0"/>
    <s v="Winter Super-Off-Peak"/>
    <n v="0.13"/>
    <n v="2.6289899999999999"/>
  </r>
  <r>
    <x v="289"/>
    <s v="mains"/>
    <s v="Total Usage"/>
    <m/>
    <m/>
    <m/>
    <m/>
    <n v="15689.906000000001"/>
    <n v="15.69"/>
    <b v="0"/>
    <s v="Winter Off-Peak"/>
    <n v="0.13"/>
    <n v="2.0396999999999998"/>
  </r>
  <r>
    <x v="290"/>
    <s v="mains"/>
    <s v="Total Usage"/>
    <m/>
    <m/>
    <m/>
    <m/>
    <n v="819.154"/>
    <n v="0.81899999999999995"/>
    <b v="0"/>
    <s v="Winter Super-Off-Peak"/>
    <n v="0.13"/>
    <n v="0.10647"/>
  </r>
  <r>
    <x v="291"/>
    <s v="mains"/>
    <s v="Total Usage"/>
    <m/>
    <m/>
    <m/>
    <m/>
    <n v="887.36699999999996"/>
    <n v="0.88700000000000001"/>
    <b v="0"/>
    <s v="Winter Super-Off-Peak"/>
    <n v="0.13"/>
    <n v="0.11531000000000001"/>
  </r>
  <r>
    <x v="292"/>
    <s v="mains"/>
    <s v="Total Usage"/>
    <m/>
    <m/>
    <m/>
    <m/>
    <n v="894.16800000000001"/>
    <n v="0.89400000000000002"/>
    <b v="0"/>
    <s v="Winter Super-Off-Peak"/>
    <n v="0.13"/>
    <n v="0.11622"/>
  </r>
  <r>
    <x v="293"/>
    <s v="mains"/>
    <s v="Total Usage"/>
    <m/>
    <m/>
    <m/>
    <m/>
    <n v="963.36800000000005"/>
    <n v="0.96299999999999997"/>
    <b v="0"/>
    <s v="Winter Super-Off-Peak"/>
    <n v="0.13"/>
    <n v="0.12519"/>
  </r>
  <r>
    <x v="294"/>
    <s v="mains"/>
    <s v="Total Usage"/>
    <m/>
    <m/>
    <m/>
    <m/>
    <n v="1112.769"/>
    <n v="1.113"/>
    <b v="0"/>
    <s v="Winter Off-Peak"/>
    <n v="0.16"/>
    <n v="0.17807999999999999"/>
  </r>
  <r>
    <x v="295"/>
    <s v="mains"/>
    <s v="Total Usage"/>
    <m/>
    <m/>
    <m/>
    <m/>
    <n v="1689.4639999999999"/>
    <n v="1.6890000000000001"/>
    <b v="0"/>
    <s v="Winter Off-Peak"/>
    <n v="0.16"/>
    <n v="0.27024000000000004"/>
  </r>
  <r>
    <x v="296"/>
    <s v="mains"/>
    <s v="Total Usage"/>
    <m/>
    <m/>
    <m/>
    <m/>
    <n v="1651.1410000000001"/>
    <n v="1.651"/>
    <b v="0"/>
    <s v="Winter Off-Peak"/>
    <n v="0.16"/>
    <n v="0.26416000000000001"/>
  </r>
  <r>
    <x v="297"/>
    <s v="mains"/>
    <s v="Total Usage"/>
    <m/>
    <m/>
    <m/>
    <m/>
    <n v="1176.905"/>
    <n v="1.177"/>
    <b v="0"/>
    <s v="Winter Off-Peak"/>
    <n v="0.16"/>
    <n v="0.18832000000000002"/>
  </r>
  <r>
    <x v="298"/>
    <s v="mains"/>
    <s v="Total Usage"/>
    <m/>
    <m/>
    <m/>
    <m/>
    <n v="1976.7529999999999"/>
    <n v="1.9770000000000001"/>
    <b v="0"/>
    <s v="Winter Off-Peak"/>
    <n v="0.16"/>
    <n v="0.31632000000000005"/>
  </r>
  <r>
    <x v="299"/>
    <s v="mains"/>
    <s v="Total Usage"/>
    <m/>
    <m/>
    <m/>
    <m/>
    <n v="1168.03"/>
    <n v="1.1679999999999999"/>
    <b v="0"/>
    <s v="Winter Off-Peak"/>
    <n v="0.16"/>
    <n v="0.18687999999999999"/>
  </r>
  <r>
    <x v="300"/>
    <s v="mains"/>
    <s v="Total Usage"/>
    <m/>
    <m/>
    <m/>
    <m/>
    <n v="791.45500000000004"/>
    <n v="0.79100000000000004"/>
    <b v="0"/>
    <s v="Winter Peak"/>
    <n v="0.24"/>
    <n v="0.18984000000000001"/>
  </r>
  <r>
    <x v="301"/>
    <s v="mains"/>
    <s v="Total Usage"/>
    <m/>
    <m/>
    <m/>
    <m/>
    <n v="3020.1689999999999"/>
    <n v="3.02"/>
    <b v="0"/>
    <s v="Winter Peak"/>
    <n v="0.24"/>
    <n v="0.7248"/>
  </r>
  <r>
    <x v="302"/>
    <s v="mains"/>
    <s v="Total Usage"/>
    <m/>
    <m/>
    <m/>
    <m/>
    <n v="2847.4679999999998"/>
    <n v="2.847"/>
    <b v="0"/>
    <s v="Winter Peak"/>
    <n v="0.24"/>
    <n v="0.68328"/>
  </r>
  <r>
    <x v="303"/>
    <s v="mains"/>
    <s v="Total Usage"/>
    <m/>
    <m/>
    <m/>
    <m/>
    <n v="2569.0100000000002"/>
    <n v="2.569"/>
    <b v="0"/>
    <s v="Winter Peak"/>
    <n v="0.24"/>
    <n v="0.61656"/>
  </r>
  <r>
    <x v="304"/>
    <s v="mains"/>
    <s v="Total Usage"/>
    <m/>
    <m/>
    <m/>
    <m/>
    <n v="2591.5749999999998"/>
    <n v="2.5920000000000001"/>
    <b v="0"/>
    <s v="Winter Peak"/>
    <n v="0.24"/>
    <n v="0.62207999999999997"/>
  </r>
  <r>
    <x v="305"/>
    <s v="mains"/>
    <s v="Total Usage"/>
    <m/>
    <m/>
    <m/>
    <m/>
    <n v="3008.5"/>
    <n v="3.0089999999999999"/>
    <b v="0"/>
    <s v="Winter Peak"/>
    <n v="0.24"/>
    <n v="0.72215999999999991"/>
  </r>
  <r>
    <x v="306"/>
    <s v="mains"/>
    <s v="Total Usage"/>
    <m/>
    <m/>
    <m/>
    <m/>
    <n v="2058.3389999999999"/>
    <n v="2.0579999999999998"/>
    <b v="0"/>
    <s v="Winter Off-Peak"/>
    <n v="0.17"/>
    <n v="0.34986"/>
  </r>
  <r>
    <x v="307"/>
    <s v="mains"/>
    <s v="Total Usage"/>
    <m/>
    <m/>
    <m/>
    <m/>
    <n v="2124.8879999999999"/>
    <n v="2.125"/>
    <b v="0"/>
    <s v="Winter Off-Peak"/>
    <n v="0.17"/>
    <n v="0.36125000000000002"/>
  </r>
  <r>
    <x v="308"/>
    <s v="mains"/>
    <s v="Total Usage"/>
    <m/>
    <m/>
    <m/>
    <m/>
    <n v="2178.328"/>
    <n v="2.1779999999999999"/>
    <b v="0"/>
    <s v="Winter Off-Peak"/>
    <n v="0.13"/>
    <n v="0.28314"/>
  </r>
  <r>
    <x v="309"/>
    <s v="mains"/>
    <s v="Total Usage"/>
    <m/>
    <m/>
    <m/>
    <m/>
    <n v="1768.74"/>
    <n v="1.7689999999999999"/>
    <b v="0"/>
    <s v="Winter Off-Peak"/>
    <n v="0.13"/>
    <n v="0.22997000000000001"/>
  </r>
  <r>
    <x v="310"/>
    <s v="mains"/>
    <s v="Total Usage"/>
    <m/>
    <m/>
    <m/>
    <m/>
    <n v="1282.5429999999999"/>
    <n v="1.2829999999999999"/>
    <b v="0"/>
    <s v="Winter Off-Peak"/>
    <n v="0.13"/>
    <n v="0.16678999999999999"/>
  </r>
  <r>
    <x v="311"/>
    <s v="mains"/>
    <s v="Total Usage"/>
    <m/>
    <m/>
    <m/>
    <m/>
    <n v="1026.3150000000001"/>
    <n v="1.026"/>
    <b v="0"/>
    <s v="Winter Super-Off-Peak"/>
    <n v="0.13"/>
    <n v="0.13338"/>
  </r>
  <r>
    <x v="312"/>
    <s v="mains"/>
    <s v="Total Usage"/>
    <m/>
    <m/>
    <m/>
    <m/>
    <n v="491.64699999999999"/>
    <n v="0.49199999999999999"/>
    <b v="0"/>
    <s v="Winter Super-Off-Peak"/>
    <n v="0.13"/>
    <n v="6.3960000000000003E-2"/>
  </r>
  <r>
    <x v="313"/>
    <s v="mains"/>
    <s v="Total Usage"/>
    <m/>
    <m/>
    <m/>
    <m/>
    <n v="861.95"/>
    <n v="0.86199999999999999"/>
    <b v="0"/>
    <s v="Winter Off-Peak"/>
    <n v="0.13"/>
    <n v="0.11206000000000001"/>
  </r>
  <r>
    <x v="314"/>
    <s v="mains"/>
    <s v="Total Usage"/>
    <m/>
    <m/>
    <m/>
    <m/>
    <n v="821.88800000000003"/>
    <n v="0.82199999999999995"/>
    <b v="0"/>
    <s v="Winter Super-Off-Peak"/>
    <n v="0.13"/>
    <n v="0.10686"/>
  </r>
  <r>
    <x v="315"/>
    <s v="mains"/>
    <s v="Total Usage"/>
    <m/>
    <m/>
    <m/>
    <m/>
    <n v="889.13800000000003"/>
    <n v="0.88900000000000001"/>
    <b v="0"/>
    <s v="Winter Super-Off-Peak"/>
    <n v="0.13"/>
    <n v="0.11557000000000001"/>
  </r>
  <r>
    <x v="316"/>
    <s v="mains"/>
    <s v="Total Usage"/>
    <m/>
    <m/>
    <m/>
    <m/>
    <n v="812.53399999999999"/>
    <n v="0.81299999999999994"/>
    <b v="0"/>
    <s v="Winter Super-Off-Peak"/>
    <n v="0.13"/>
    <n v="0.10568999999999999"/>
  </r>
  <r>
    <x v="317"/>
    <s v="mains"/>
    <s v="Total Usage"/>
    <m/>
    <m/>
    <m/>
    <m/>
    <n v="873.279"/>
    <n v="0.873"/>
    <b v="0"/>
    <s v="Winter Super-Off-Peak"/>
    <n v="0.13"/>
    <n v="0.11349000000000001"/>
  </r>
  <r>
    <x v="318"/>
    <s v="mains"/>
    <s v="Total Usage"/>
    <m/>
    <m/>
    <m/>
    <m/>
    <n v="1141.0540000000001"/>
    <n v="1.141"/>
    <b v="0"/>
    <s v="Winter Off-Peak"/>
    <n v="0.16"/>
    <n v="0.18256"/>
  </r>
  <r>
    <x v="319"/>
    <s v="mains"/>
    <s v="Total Usage"/>
    <m/>
    <m/>
    <m/>
    <m/>
    <n v="1622.289"/>
    <n v="1.6220000000000001"/>
    <b v="0"/>
    <s v="Winter Off-Peak"/>
    <n v="0.16"/>
    <n v="0.25952000000000003"/>
  </r>
  <r>
    <x v="320"/>
    <s v="mains"/>
    <s v="Total Usage"/>
    <m/>
    <m/>
    <m/>
    <m/>
    <n v="1137.2049999999999"/>
    <n v="1.137"/>
    <b v="0"/>
    <s v="Winter Off-Peak"/>
    <n v="0.16"/>
    <n v="0.18192"/>
  </r>
  <r>
    <x v="321"/>
    <s v="mains"/>
    <s v="Total Usage"/>
    <m/>
    <m/>
    <m/>
    <m/>
    <n v="1140.6869999999999"/>
    <n v="1.141"/>
    <b v="0"/>
    <s v="Winter Off-Peak"/>
    <n v="0.16"/>
    <n v="0.18256"/>
  </r>
  <r>
    <x v="322"/>
    <s v="mains"/>
    <s v="Total Usage"/>
    <m/>
    <m/>
    <m/>
    <m/>
    <n v="3427.9569999999999"/>
    <n v="3.4279999999999999"/>
    <b v="0"/>
    <s v="Winter Off-Peak"/>
    <n v="0.16"/>
    <n v="0.54847999999999997"/>
  </r>
  <r>
    <x v="323"/>
    <s v="mains"/>
    <s v="Total Usage"/>
    <m/>
    <m/>
    <m/>
    <m/>
    <n v="3285.5590000000002"/>
    <n v="3.286"/>
    <b v="0"/>
    <s v="Winter Off-Peak"/>
    <n v="0.16"/>
    <n v="0.52576000000000001"/>
  </r>
  <r>
    <x v="324"/>
    <s v="mains"/>
    <s v="Total Usage"/>
    <m/>
    <m/>
    <m/>
    <m/>
    <n v="3426.8890000000001"/>
    <n v="3.427"/>
    <b v="0"/>
    <s v="Winter Peak"/>
    <n v="0.24"/>
    <n v="0.82247999999999999"/>
  </r>
  <r>
    <x v="325"/>
    <s v="mains"/>
    <s v="Total Usage"/>
    <m/>
    <m/>
    <m/>
    <m/>
    <n v="3810.9079999999999"/>
    <n v="3.8109999999999999"/>
    <b v="0"/>
    <s v="Winter Peak"/>
    <n v="0.24"/>
    <n v="0.9146399999999999"/>
  </r>
  <r>
    <x v="326"/>
    <s v="mains"/>
    <s v="Total Usage"/>
    <m/>
    <m/>
    <m/>
    <m/>
    <n v="3188.152"/>
    <n v="3.1880000000000002"/>
    <b v="0"/>
    <s v="Winter Peak"/>
    <n v="0.24"/>
    <n v="0.76512000000000002"/>
  </r>
  <r>
    <x v="327"/>
    <s v="mains"/>
    <s v="Total Usage"/>
    <m/>
    <m/>
    <m/>
    <m/>
    <n v="2059.7779999999998"/>
    <n v="2.06"/>
    <b v="0"/>
    <s v="Winter Peak"/>
    <n v="0.24"/>
    <n v="0.49440000000000001"/>
  </r>
  <r>
    <x v="328"/>
    <s v="mains"/>
    <s v="Total Usage"/>
    <m/>
    <m/>
    <m/>
    <m/>
    <n v="3734.23"/>
    <n v="3.734"/>
    <b v="0"/>
    <s v="Winter Peak"/>
    <n v="0.24"/>
    <n v="0.89615999999999996"/>
  </r>
  <r>
    <x v="329"/>
    <s v="mains"/>
    <s v="Total Usage"/>
    <m/>
    <m/>
    <m/>
    <m/>
    <n v="3413.6039999999998"/>
    <n v="3.4140000000000001"/>
    <b v="0"/>
    <s v="Winter Peak"/>
    <n v="0.24"/>
    <n v="0.81935999999999998"/>
  </r>
  <r>
    <x v="330"/>
    <s v="mains"/>
    <s v="Total Usage"/>
    <m/>
    <m/>
    <m/>
    <m/>
    <n v="2862.6120000000001"/>
    <n v="2.863"/>
    <b v="0"/>
    <s v="Winter Off-Peak"/>
    <n v="0.17"/>
    <n v="0.48671000000000003"/>
  </r>
  <r>
    <x v="331"/>
    <s v="mains"/>
    <s v="Total Usage"/>
    <m/>
    <m/>
    <m/>
    <m/>
    <n v="2516.0360000000001"/>
    <n v="2.516"/>
    <b v="0"/>
    <s v="Winter Off-Peak"/>
    <n v="0.17"/>
    <n v="0.42772000000000004"/>
  </r>
  <r>
    <x v="332"/>
    <s v="mains"/>
    <s v="Total Usage"/>
    <m/>
    <m/>
    <m/>
    <m/>
    <n v="2498.7840000000001"/>
    <n v="2.4990000000000001"/>
    <b v="0"/>
    <s v="Winter Off-Peak"/>
    <n v="0.13"/>
    <n v="0.32487000000000005"/>
  </r>
  <r>
    <x v="333"/>
    <s v="mains"/>
    <s v="Total Usage"/>
    <m/>
    <m/>
    <m/>
    <m/>
    <n v="1596.4490000000001"/>
    <n v="1.5960000000000001"/>
    <b v="0"/>
    <s v="Winter Off-Peak"/>
    <n v="0.13"/>
    <n v="0.20748000000000003"/>
  </r>
  <r>
    <x v="334"/>
    <s v="mains"/>
    <s v="Total Usage"/>
    <m/>
    <m/>
    <m/>
    <m/>
    <n v="1619.771"/>
    <n v="1.62"/>
    <b v="0"/>
    <s v="Winter Off-Peak"/>
    <n v="0.13"/>
    <n v="0.21060000000000001"/>
  </r>
  <r>
    <x v="335"/>
    <s v="mains"/>
    <s v="Total Usage"/>
    <m/>
    <m/>
    <m/>
    <m/>
    <n v="12327.757"/>
    <n v="12.327999999999999"/>
    <b v="0"/>
    <s v="Winter Super-Off-Peak"/>
    <n v="0.13"/>
    <n v="1.6026400000000001"/>
  </r>
  <r>
    <x v="336"/>
    <s v="mains"/>
    <s v="Total Usage"/>
    <m/>
    <m/>
    <m/>
    <m/>
    <n v="27691.234"/>
    <n v="27.690999999999999"/>
    <b v="0"/>
    <s v="Winter Super-Off-Peak"/>
    <n v="0.13"/>
    <n v="3.5998299999999999"/>
  </r>
  <r>
    <x v="337"/>
    <s v="mains"/>
    <s v="Total Usage"/>
    <m/>
    <m/>
    <m/>
    <m/>
    <n v="16760.638999999999"/>
    <n v="16.760999999999999"/>
    <b v="0"/>
    <s v="Winter Off-Peak"/>
    <n v="0.13"/>
    <n v="2.1789299999999998"/>
  </r>
  <r>
    <x v="338"/>
    <s v="mains"/>
    <s v="Total Usage"/>
    <m/>
    <m/>
    <m/>
    <m/>
    <n v="961.71900000000005"/>
    <n v="0.96199999999999997"/>
    <b v="0"/>
    <s v="Winter Super-Off-Peak"/>
    <n v="0.13"/>
    <n v="0.12506"/>
  </r>
  <r>
    <x v="339"/>
    <s v="mains"/>
    <s v="Total Usage"/>
    <m/>
    <m/>
    <m/>
    <m/>
    <n v="748.93"/>
    <n v="0.749"/>
    <b v="0"/>
    <s v="Winter Super-Off-Peak"/>
    <n v="0.13"/>
    <n v="9.7369999999999998E-2"/>
  </r>
  <r>
    <x v="340"/>
    <s v="mains"/>
    <s v="Total Usage"/>
    <m/>
    <m/>
    <m/>
    <m/>
    <n v="836.87800000000004"/>
    <n v="0.83699999999999997"/>
    <b v="0"/>
    <s v="Winter Super-Off-Peak"/>
    <n v="0.13"/>
    <n v="0.10881"/>
  </r>
  <r>
    <x v="341"/>
    <s v="mains"/>
    <s v="Total Usage"/>
    <m/>
    <m/>
    <m/>
    <m/>
    <n v="862.00300000000004"/>
    <n v="0.86199999999999999"/>
    <b v="0"/>
    <s v="Winter Super-Off-Peak"/>
    <n v="0.13"/>
    <n v="0.11206000000000001"/>
  </r>
  <r>
    <x v="342"/>
    <s v="mains"/>
    <s v="Total Usage"/>
    <m/>
    <m/>
    <m/>
    <m/>
    <n v="942.28599999999994"/>
    <n v="0.94199999999999995"/>
    <b v="0"/>
    <s v="Winter Off-Peak"/>
    <n v="0.16"/>
    <n v="0.15071999999999999"/>
  </r>
  <r>
    <x v="343"/>
    <s v="mains"/>
    <s v="Total Usage"/>
    <m/>
    <m/>
    <m/>
    <m/>
    <n v="1298.1110000000001"/>
    <n v="1.298"/>
    <b v="0"/>
    <s v="Winter Off-Peak"/>
    <n v="0.16"/>
    <n v="0.20768"/>
  </r>
  <r>
    <x v="344"/>
    <s v="mains"/>
    <s v="Total Usage"/>
    <m/>
    <m/>
    <m/>
    <m/>
    <n v="1217.837"/>
    <n v="1.218"/>
    <b v="0"/>
    <s v="Winter Off-Peak"/>
    <n v="0.16"/>
    <n v="0.19488"/>
  </r>
  <r>
    <x v="345"/>
    <s v="mains"/>
    <s v="Total Usage"/>
    <m/>
    <m/>
    <m/>
    <m/>
    <n v="1133.81"/>
    <n v="1.1339999999999999"/>
    <b v="0"/>
    <s v="Winter Off-Peak"/>
    <n v="0.16"/>
    <n v="0.18143999999999999"/>
  </r>
  <r>
    <x v="346"/>
    <s v="mains"/>
    <s v="Total Usage"/>
    <m/>
    <m/>
    <m/>
    <m/>
    <n v="1334.2629999999999"/>
    <n v="1.3340000000000001"/>
    <b v="0"/>
    <s v="Winter Off-Peak"/>
    <n v="0.16"/>
    <n v="0.21344000000000002"/>
  </r>
  <r>
    <x v="347"/>
    <s v="mains"/>
    <s v="Total Usage"/>
    <m/>
    <m/>
    <m/>
    <m/>
    <n v="896.48900000000003"/>
    <n v="0.89600000000000002"/>
    <b v="0"/>
    <s v="Winter Off-Peak"/>
    <n v="0.16"/>
    <n v="0.14336000000000002"/>
  </r>
  <r>
    <x v="348"/>
    <s v="mains"/>
    <s v="Total Usage"/>
    <m/>
    <m/>
    <m/>
    <m/>
    <n v="1720.2159999999999"/>
    <n v="1.72"/>
    <b v="0"/>
    <s v="Winter Peak"/>
    <n v="0.24"/>
    <n v="0.4128"/>
  </r>
  <r>
    <x v="349"/>
    <s v="mains"/>
    <s v="Total Usage"/>
    <m/>
    <m/>
    <m/>
    <m/>
    <n v="3057.4009999999998"/>
    <n v="3.0569999999999999"/>
    <b v="0"/>
    <s v="Winter Peak"/>
    <n v="0.24"/>
    <n v="0.73368"/>
  </r>
  <r>
    <x v="350"/>
    <s v="mains"/>
    <s v="Total Usage"/>
    <m/>
    <m/>
    <m/>
    <m/>
    <n v="3408.5749999999998"/>
    <n v="3.4089999999999998"/>
    <b v="0"/>
    <s v="Winter Peak"/>
    <n v="0.24"/>
    <n v="0.81815999999999989"/>
  </r>
  <r>
    <x v="351"/>
    <s v="mains"/>
    <s v="Total Usage"/>
    <m/>
    <m/>
    <m/>
    <m/>
    <n v="3669.366"/>
    <n v="3.669"/>
    <b v="0"/>
    <s v="Winter Peak"/>
    <n v="0.24"/>
    <n v="0.88056000000000001"/>
  </r>
  <r>
    <x v="352"/>
    <s v="mains"/>
    <s v="Total Usage"/>
    <m/>
    <m/>
    <m/>
    <m/>
    <n v="3420.67"/>
    <n v="3.4209999999999998"/>
    <b v="0"/>
    <s v="Winter Peak"/>
    <n v="0.24"/>
    <n v="0.82103999999999988"/>
  </r>
  <r>
    <x v="353"/>
    <s v="mains"/>
    <s v="Total Usage"/>
    <m/>
    <m/>
    <m/>
    <m/>
    <n v="1518.4870000000001"/>
    <n v="1.518"/>
    <b v="0"/>
    <s v="Winter Peak"/>
    <n v="0.24"/>
    <n v="0.36431999999999998"/>
  </r>
  <r>
    <x v="354"/>
    <s v="mains"/>
    <s v="Total Usage"/>
    <m/>
    <m/>
    <m/>
    <m/>
    <n v="1491.1369999999999"/>
    <n v="1.4910000000000001"/>
    <b v="0"/>
    <s v="Winter Off-Peak"/>
    <n v="0.17"/>
    <n v="0.25347000000000003"/>
  </r>
  <r>
    <x v="355"/>
    <s v="mains"/>
    <s v="Total Usage"/>
    <m/>
    <m/>
    <m/>
    <m/>
    <n v="1736.039"/>
    <n v="1.736"/>
    <b v="0"/>
    <s v="Winter Off-Peak"/>
    <n v="0.17"/>
    <n v="0.29511999999999999"/>
  </r>
  <r>
    <x v="356"/>
    <s v="mains"/>
    <s v="Total Usage"/>
    <m/>
    <m/>
    <m/>
    <m/>
    <n v="1499.2760000000001"/>
    <n v="1.4990000000000001"/>
    <b v="0"/>
    <s v="Winter Off-Peak"/>
    <n v="0.13"/>
    <n v="0.19487000000000002"/>
  </r>
  <r>
    <x v="357"/>
    <s v="mains"/>
    <s v="Total Usage"/>
    <m/>
    <m/>
    <m/>
    <m/>
    <n v="1536.9970000000001"/>
    <n v="1.5369999999999999"/>
    <b v="0"/>
    <s v="Winter Off-Peak"/>
    <n v="0.13"/>
    <n v="0.19980999999999999"/>
  </r>
  <r>
    <x v="358"/>
    <s v="mains"/>
    <s v="Total Usage"/>
    <m/>
    <m/>
    <m/>
    <m/>
    <n v="1397.354"/>
    <n v="1.397"/>
    <b v="0"/>
    <s v="Winter Off-Peak"/>
    <n v="0.13"/>
    <n v="0.18161000000000002"/>
  </r>
  <r>
    <x v="359"/>
    <s v="mains"/>
    <s v="Total Usage"/>
    <m/>
    <m/>
    <m/>
    <m/>
    <n v="12491.04"/>
    <n v="12.491"/>
    <b v="0"/>
    <s v="Winter Super-Off-Peak"/>
    <n v="0.13"/>
    <n v="1.6238300000000001"/>
  </r>
  <r>
    <x v="360"/>
    <s v="mains"/>
    <s v="Total Usage"/>
    <m/>
    <m/>
    <m/>
    <m/>
    <n v="13985.648999999999"/>
    <n v="13.986000000000001"/>
    <b v="0"/>
    <s v="Winter Super-Off-Peak"/>
    <n v="0.13"/>
    <n v="1.8181800000000001"/>
  </r>
  <r>
    <x v="361"/>
    <s v="mains"/>
    <s v="Total Usage"/>
    <m/>
    <m/>
    <m/>
    <m/>
    <n v="758.14200000000005"/>
    <n v="0.75800000000000001"/>
    <b v="0"/>
    <s v="Winter Off-Peak"/>
    <n v="0.13"/>
    <n v="9.8540000000000003E-2"/>
  </r>
  <r>
    <x v="362"/>
    <s v="mains"/>
    <s v="Total Usage"/>
    <m/>
    <m/>
    <m/>
    <m/>
    <n v="857.07799999999997"/>
    <n v="0.85699999999999998"/>
    <b v="0"/>
    <s v="Winter Super-Off-Peak"/>
    <n v="0.13"/>
    <n v="0.11141"/>
  </r>
  <r>
    <x v="363"/>
    <s v="mains"/>
    <s v="Total Usage"/>
    <m/>
    <m/>
    <m/>
    <m/>
    <n v="770.10799999999995"/>
    <n v="0.77"/>
    <b v="0"/>
    <s v="Winter Super-Off-Peak"/>
    <n v="0.13"/>
    <n v="0.10010000000000001"/>
  </r>
  <r>
    <x v="364"/>
    <s v="mains"/>
    <s v="Total Usage"/>
    <m/>
    <m/>
    <m/>
    <m/>
    <n v="805.625"/>
    <n v="0.80600000000000005"/>
    <b v="0"/>
    <s v="Winter Super-Off-Peak"/>
    <n v="0.13"/>
    <n v="0.10478000000000001"/>
  </r>
  <r>
    <x v="365"/>
    <s v="mains"/>
    <s v="Total Usage"/>
    <m/>
    <m/>
    <m/>
    <m/>
    <n v="774.673"/>
    <n v="0.77500000000000002"/>
    <b v="0"/>
    <s v="Winter Super-Off-Peak"/>
    <n v="0.13"/>
    <n v="0.10075000000000001"/>
  </r>
  <r>
    <x v="366"/>
    <s v="mains"/>
    <s v="Total Usage"/>
    <m/>
    <m/>
    <m/>
    <m/>
    <n v="892.85599999999999"/>
    <n v="0.89300000000000002"/>
    <b v="0"/>
    <s v="Winter Off-Peak"/>
    <n v="0.16"/>
    <n v="0.14288000000000001"/>
  </r>
  <r>
    <x v="367"/>
    <s v="mains"/>
    <s v="Total Usage"/>
    <m/>
    <m/>
    <m/>
    <m/>
    <n v="1366.3530000000001"/>
    <n v="1.3660000000000001"/>
    <b v="0"/>
    <s v="Winter Off-Peak"/>
    <n v="0.16"/>
    <n v="0.21856000000000003"/>
  </r>
  <r>
    <x v="368"/>
    <s v="mains"/>
    <s v="Total Usage"/>
    <m/>
    <m/>
    <m/>
    <m/>
    <n v="1269.211"/>
    <n v="1.2689999999999999"/>
    <b v="0"/>
    <s v="Winter Off-Peak"/>
    <n v="0.16"/>
    <n v="0.20304"/>
  </r>
  <r>
    <x v="369"/>
    <s v="mains"/>
    <s v="Total Usage"/>
    <m/>
    <m/>
    <m/>
    <m/>
    <n v="872.63199999999995"/>
    <n v="0.873"/>
    <b v="0"/>
    <s v="Winter Off-Peak"/>
    <n v="0.16"/>
    <n v="0.13968"/>
  </r>
  <r>
    <x v="370"/>
    <s v="mains"/>
    <s v="Total Usage"/>
    <m/>
    <m/>
    <m/>
    <m/>
    <n v="4313.4110000000001"/>
    <n v="4.3129999999999997"/>
    <b v="0"/>
    <s v="Winter Off-Peak"/>
    <n v="0.16"/>
    <n v="0.69007999999999992"/>
  </r>
  <r>
    <x v="371"/>
    <s v="mains"/>
    <s v="Total Usage"/>
    <m/>
    <m/>
    <m/>
    <m/>
    <n v="1371.7829999999999"/>
    <n v="1.3720000000000001"/>
    <b v="0"/>
    <s v="Winter Off-Peak"/>
    <n v="0.16"/>
    <n v="0.21952000000000002"/>
  </r>
  <r>
    <x v="372"/>
    <s v="mains"/>
    <s v="Total Usage"/>
    <m/>
    <m/>
    <m/>
    <m/>
    <n v="1426.739"/>
    <n v="1.427"/>
    <b v="0"/>
    <s v="Winter Peak"/>
    <n v="0.24"/>
    <n v="0.34248000000000001"/>
  </r>
  <r>
    <x v="373"/>
    <s v="mains"/>
    <s v="Total Usage"/>
    <m/>
    <m/>
    <m/>
    <m/>
    <n v="1999.1189999999999"/>
    <n v="1.9990000000000001"/>
    <b v="0"/>
    <s v="Winter Peak"/>
    <n v="0.24"/>
    <n v="0.47976000000000002"/>
  </r>
  <r>
    <x v="374"/>
    <s v="mains"/>
    <s v="Total Usage"/>
    <m/>
    <m/>
    <m/>
    <m/>
    <n v="1767.452"/>
    <n v="1.7669999999999999"/>
    <b v="0"/>
    <s v="Winter Peak"/>
    <n v="0.24"/>
    <n v="0.42407999999999996"/>
  </r>
  <r>
    <x v="375"/>
    <s v="mains"/>
    <s v="Total Usage"/>
    <m/>
    <m/>
    <m/>
    <m/>
    <n v="2359.328"/>
    <n v="2.359"/>
    <b v="0"/>
    <s v="Winter Peak"/>
    <n v="0.24"/>
    <n v="0.56616"/>
  </r>
  <r>
    <x v="376"/>
    <s v="mains"/>
    <s v="Total Usage"/>
    <m/>
    <m/>
    <m/>
    <m/>
    <n v="663.12199999999996"/>
    <n v="0.66300000000000003"/>
    <b v="0"/>
    <s v="Winter Peak"/>
    <n v="0.24"/>
    <n v="0.15912000000000001"/>
  </r>
  <r>
    <x v="377"/>
    <s v="mains"/>
    <s v="Total Usage"/>
    <m/>
    <m/>
    <m/>
    <m/>
    <n v="1181.269"/>
    <n v="1.181"/>
    <b v="0"/>
    <s v="Winter Peak"/>
    <n v="0.24"/>
    <n v="0.28344000000000003"/>
  </r>
  <r>
    <x v="378"/>
    <s v="mains"/>
    <s v="Total Usage"/>
    <m/>
    <m/>
    <m/>
    <m/>
    <n v="1743.827"/>
    <n v="1.744"/>
    <b v="0"/>
    <s v="Winter Off-Peak"/>
    <n v="0.17"/>
    <n v="0.29648000000000002"/>
  </r>
  <r>
    <x v="379"/>
    <s v="mains"/>
    <s v="Total Usage"/>
    <m/>
    <m/>
    <m/>
    <m/>
    <n v="1397.172"/>
    <n v="1.397"/>
    <b v="0"/>
    <s v="Winter Off-Peak"/>
    <n v="0.17"/>
    <n v="0.23749000000000001"/>
  </r>
  <r>
    <x v="380"/>
    <s v="mains"/>
    <s v="Total Usage"/>
    <m/>
    <m/>
    <m/>
    <m/>
    <n v="1532.8720000000001"/>
    <n v="1.5329999999999999"/>
    <b v="0"/>
    <s v="Winter Off-Peak"/>
    <n v="0.13"/>
    <n v="0.19928999999999999"/>
  </r>
  <r>
    <x v="381"/>
    <s v="mains"/>
    <s v="Total Usage"/>
    <m/>
    <m/>
    <m/>
    <m/>
    <n v="1507.056"/>
    <n v="1.5069999999999999"/>
    <b v="0"/>
    <s v="Winter Off-Peak"/>
    <n v="0.13"/>
    <n v="0.19591"/>
  </r>
  <r>
    <x v="382"/>
    <s v="mains"/>
    <s v="Total Usage"/>
    <m/>
    <m/>
    <m/>
    <m/>
    <n v="1453.989"/>
    <n v="1.454"/>
    <b v="0"/>
    <s v="Winter Off-Peak"/>
    <n v="0.13"/>
    <n v="0.18901999999999999"/>
  </r>
  <r>
    <x v="383"/>
    <s v="mains"/>
    <s v="Total Usage"/>
    <m/>
    <m/>
    <m/>
    <m/>
    <n v="11706.375"/>
    <n v="11.706"/>
    <b v="0"/>
    <s v="Winter Super-Off-Peak"/>
    <n v="0.13"/>
    <n v="1.5217799999999999"/>
  </r>
  <r>
    <x v="384"/>
    <s v="mains"/>
    <s v="Total Usage"/>
    <m/>
    <m/>
    <m/>
    <m/>
    <n v="13935.11"/>
    <n v="13.935"/>
    <b v="0"/>
    <s v="Winter Super-Off-Peak"/>
    <n v="0.13"/>
    <n v="1.8115500000000002"/>
  </r>
  <r>
    <x v="385"/>
    <s v="mains"/>
    <s v="Total Usage"/>
    <m/>
    <m/>
    <m/>
    <m/>
    <n v="1897.5830000000001"/>
    <n v="1.8979999999999999"/>
    <b v="0"/>
    <s v="Winter Off-Peak"/>
    <n v="0.13"/>
    <n v="0.24673999999999999"/>
  </r>
  <r>
    <x v="386"/>
    <s v="mains"/>
    <s v="Total Usage"/>
    <m/>
    <m/>
    <m/>
    <m/>
    <n v="1728.5160000000001"/>
    <n v="1.7290000000000001"/>
    <b v="0"/>
    <s v="Winter Super-Off-Peak"/>
    <n v="0.13"/>
    <n v="0.22477000000000003"/>
  </r>
  <r>
    <x v="387"/>
    <s v="mains"/>
    <s v="Total Usage"/>
    <m/>
    <m/>
    <m/>
    <m/>
    <n v="1830.749"/>
    <n v="1.831"/>
    <b v="0"/>
    <s v="Winter Super-Off-Peak"/>
    <n v="0.13"/>
    <n v="0.23802999999999999"/>
  </r>
  <r>
    <x v="388"/>
    <s v="mains"/>
    <s v="Total Usage"/>
    <m/>
    <m/>
    <m/>
    <m/>
    <n v="1757.222"/>
    <n v="1.7569999999999999"/>
    <b v="0"/>
    <s v="Winter Super-Off-Peak"/>
    <n v="0.13"/>
    <n v="0.22841"/>
  </r>
  <r>
    <x v="389"/>
    <s v="mains"/>
    <s v="Total Usage"/>
    <m/>
    <m/>
    <m/>
    <m/>
    <n v="1786.4849999999999"/>
    <n v="1.786"/>
    <b v="0"/>
    <s v="Winter Super-Off-Peak"/>
    <n v="0.13"/>
    <n v="0.23218000000000003"/>
  </r>
  <r>
    <x v="390"/>
    <s v="mains"/>
    <s v="Total Usage"/>
    <m/>
    <m/>
    <m/>
    <m/>
    <n v="1969.4880000000001"/>
    <n v="1.9690000000000001"/>
    <b v="0"/>
    <s v="Winter Off-Peak"/>
    <n v="0.16"/>
    <n v="0.31504000000000004"/>
  </r>
  <r>
    <x v="391"/>
    <s v="mains"/>
    <s v="Total Usage"/>
    <m/>
    <m/>
    <m/>
    <m/>
    <n v="2117.4740000000002"/>
    <n v="2.117"/>
    <b v="0"/>
    <s v="Winter Off-Peak"/>
    <n v="0.16"/>
    <n v="0.33872000000000002"/>
  </r>
  <r>
    <x v="392"/>
    <s v="mains"/>
    <s v="Total Usage"/>
    <m/>
    <m/>
    <m/>
    <m/>
    <n v="1041.335"/>
    <n v="1.0409999999999999"/>
    <b v="0"/>
    <s v="Winter Off-Peak"/>
    <n v="0.16"/>
    <n v="0.16655999999999999"/>
  </r>
  <r>
    <x v="393"/>
    <s v="mains"/>
    <s v="Total Usage"/>
    <m/>
    <m/>
    <m/>
    <m/>
    <n v="912.94200000000001"/>
    <n v="0.91300000000000003"/>
    <b v="0"/>
    <s v="Winter Off-Peak"/>
    <n v="0.16"/>
    <n v="0.14608000000000002"/>
  </r>
  <r>
    <x v="394"/>
    <s v="mains"/>
    <s v="Total Usage"/>
    <m/>
    <m/>
    <m/>
    <m/>
    <n v="945.33600000000001"/>
    <n v="0.94499999999999995"/>
    <b v="0"/>
    <s v="Winter Off-Peak"/>
    <n v="0.16"/>
    <n v="0.1512"/>
  </r>
  <r>
    <x v="395"/>
    <s v="mains"/>
    <s v="Total Usage"/>
    <m/>
    <m/>
    <m/>
    <m/>
    <n v="1215.2470000000001"/>
    <n v="1.2150000000000001"/>
    <b v="0"/>
    <s v="Winter Off-Peak"/>
    <n v="0.16"/>
    <n v="0.19440000000000002"/>
  </r>
  <r>
    <x v="396"/>
    <s v="mains"/>
    <s v="Total Usage"/>
    <m/>
    <m/>
    <m/>
    <m/>
    <n v="1746.624"/>
    <n v="1.7470000000000001"/>
    <b v="0"/>
    <s v="Winter Peak"/>
    <n v="0.24"/>
    <n v="0.41927999999999999"/>
  </r>
  <r>
    <x v="397"/>
    <s v="mains"/>
    <s v="Total Usage"/>
    <m/>
    <m/>
    <m/>
    <m/>
    <n v="4397.29"/>
    <n v="4.3970000000000002"/>
    <b v="0"/>
    <s v="Winter Peak"/>
    <n v="0.24"/>
    <n v="1.05528"/>
  </r>
  <r>
    <x v="398"/>
    <s v="mains"/>
    <s v="Total Usage"/>
    <m/>
    <m/>
    <m/>
    <m/>
    <n v="2967.6329999999998"/>
    <n v="2.968"/>
    <b v="0"/>
    <s v="Winter Peak"/>
    <n v="0.24"/>
    <n v="0.71231999999999995"/>
  </r>
  <r>
    <x v="399"/>
    <s v="mains"/>
    <s v="Total Usage"/>
    <m/>
    <m/>
    <m/>
    <m/>
    <n v="2961.8939999999998"/>
    <n v="2.9620000000000002"/>
    <b v="0"/>
    <s v="Winter Peak"/>
    <n v="0.24"/>
    <n v="0.71088000000000007"/>
  </r>
  <r>
    <x v="400"/>
    <s v="mains"/>
    <s v="Total Usage"/>
    <m/>
    <m/>
    <m/>
    <m/>
    <n v="4025.2579999999998"/>
    <n v="4.0250000000000004"/>
    <b v="0"/>
    <s v="Winter Peak"/>
    <n v="0.24"/>
    <n v="0.96600000000000008"/>
  </r>
  <r>
    <x v="401"/>
    <s v="mains"/>
    <s v="Total Usage"/>
    <m/>
    <m/>
    <m/>
    <m/>
    <n v="1847.452"/>
    <n v="1.847"/>
    <b v="0"/>
    <s v="Winter Peak"/>
    <n v="0.24"/>
    <n v="0.44327999999999995"/>
  </r>
  <r>
    <x v="402"/>
    <s v="mains"/>
    <s v="Total Usage"/>
    <m/>
    <m/>
    <m/>
    <m/>
    <n v="2294.66"/>
    <n v="2.2949999999999999"/>
    <b v="0"/>
    <s v="Winter Off-Peak"/>
    <n v="0.17"/>
    <n v="0.39015"/>
  </r>
  <r>
    <x v="403"/>
    <s v="mains"/>
    <s v="Total Usage"/>
    <m/>
    <m/>
    <m/>
    <m/>
    <n v="1847.0630000000001"/>
    <n v="1.847"/>
    <b v="0"/>
    <s v="Winter Off-Peak"/>
    <n v="0.17"/>
    <n v="0.31398999999999999"/>
  </r>
  <r>
    <x v="404"/>
    <s v="mains"/>
    <s v="Total Usage"/>
    <m/>
    <m/>
    <m/>
    <m/>
    <n v="1603.0550000000001"/>
    <n v="1.603"/>
    <b v="0"/>
    <s v="Winter Off-Peak"/>
    <n v="0.13"/>
    <n v="0.20838999999999999"/>
  </r>
  <r>
    <x v="405"/>
    <s v="mains"/>
    <s v="Total Usage"/>
    <m/>
    <m/>
    <m/>
    <m/>
    <n v="1349.652"/>
    <n v="1.35"/>
    <b v="0"/>
    <s v="Winter Off-Peak"/>
    <n v="0.13"/>
    <n v="0.17550000000000002"/>
  </r>
  <r>
    <x v="406"/>
    <s v="mains"/>
    <s v="Total Usage"/>
    <m/>
    <m/>
    <m/>
    <m/>
    <n v="1124.3869999999999"/>
    <n v="1.1240000000000001"/>
    <b v="0"/>
    <s v="Winter Off-Peak"/>
    <n v="0.13"/>
    <n v="0.14612000000000003"/>
  </r>
  <r>
    <x v="407"/>
    <s v="mains"/>
    <s v="Total Usage"/>
    <m/>
    <m/>
    <m/>
    <m/>
    <n v="889.226"/>
    <n v="0.88900000000000001"/>
    <b v="0"/>
    <s v="Winter Super-Off-Peak"/>
    <n v="0.13"/>
    <n v="0.11557000000000001"/>
  </r>
  <r>
    <x v="408"/>
    <s v="mains"/>
    <s v="Total Usage"/>
    <m/>
    <m/>
    <m/>
    <m/>
    <n v="776.07"/>
    <n v="0.77600000000000002"/>
    <b v="0"/>
    <s v="Winter Super-Off-Peak"/>
    <n v="0.13"/>
    <n v="0.10088000000000001"/>
  </r>
  <r>
    <x v="409"/>
    <s v="mains"/>
    <s v="Total Usage"/>
    <m/>
    <m/>
    <m/>
    <m/>
    <n v="785.98"/>
    <n v="0.78600000000000003"/>
    <b v="0"/>
    <s v="Winter Off-Peak"/>
    <n v="0.13"/>
    <n v="0.10218000000000001"/>
  </r>
  <r>
    <x v="410"/>
    <s v="mains"/>
    <s v="Total Usage"/>
    <m/>
    <m/>
    <m/>
    <m/>
    <n v="765.80499999999995"/>
    <n v="0.76600000000000001"/>
    <b v="0"/>
    <s v="Winter Super-Off-Peak"/>
    <n v="0.13"/>
    <n v="9.9580000000000002E-2"/>
  </r>
  <r>
    <x v="411"/>
    <s v="mains"/>
    <s v="Total Usage"/>
    <m/>
    <m/>
    <m/>
    <m/>
    <n v="789.79499999999996"/>
    <n v="0.79"/>
    <b v="0"/>
    <s v="Winter Super-Off-Peak"/>
    <n v="0.13"/>
    <n v="0.10270000000000001"/>
  </r>
  <r>
    <x v="412"/>
    <s v="mains"/>
    <s v="Total Usage"/>
    <m/>
    <m/>
    <m/>
    <m/>
    <n v="781.702"/>
    <n v="0.78200000000000003"/>
    <b v="0"/>
    <s v="Winter Super-Off-Peak"/>
    <n v="0.13"/>
    <n v="0.10166"/>
  </r>
  <r>
    <x v="413"/>
    <s v="mains"/>
    <s v="Total Usage"/>
    <m/>
    <m/>
    <m/>
    <m/>
    <n v="885.202"/>
    <n v="0.88500000000000001"/>
    <b v="0"/>
    <s v="Winter Super-Off-Peak"/>
    <n v="0.13"/>
    <n v="0.11505"/>
  </r>
  <r>
    <x v="414"/>
    <s v="mains"/>
    <s v="Total Usage"/>
    <m/>
    <m/>
    <m/>
    <m/>
    <n v="882.22"/>
    <n v="0.88200000000000001"/>
    <b v="0"/>
    <s v="Winter Off-Peak"/>
    <n v="0.16"/>
    <n v="0.14112"/>
  </r>
  <r>
    <x v="415"/>
    <s v="mains"/>
    <s v="Total Usage"/>
    <m/>
    <m/>
    <m/>
    <m/>
    <n v="1233.1089999999999"/>
    <n v="1.2330000000000001"/>
    <b v="0"/>
    <s v="Winter Off-Peak"/>
    <n v="0.16"/>
    <n v="0.19728000000000001"/>
  </r>
  <r>
    <x v="416"/>
    <s v="mains"/>
    <s v="Total Usage"/>
    <m/>
    <m/>
    <m/>
    <m/>
    <n v="1535.432"/>
    <n v="1.5349999999999999"/>
    <b v="0"/>
    <s v="Winter Off-Peak"/>
    <n v="0.16"/>
    <n v="0.24559999999999998"/>
  </r>
  <r>
    <x v="417"/>
    <s v="mains"/>
    <s v="Total Usage"/>
    <m/>
    <m/>
    <m/>
    <m/>
    <n v="1512.9010000000001"/>
    <n v="1.5129999999999999"/>
    <b v="0"/>
    <s v="Winter Off-Peak"/>
    <n v="0.16"/>
    <n v="0.24207999999999999"/>
  </r>
  <r>
    <x v="418"/>
    <s v="mains"/>
    <s v="Total Usage"/>
    <m/>
    <m/>
    <m/>
    <m/>
    <n v="1035.146"/>
    <n v="1.0349999999999999"/>
    <b v="0"/>
    <s v="Winter Off-Peak"/>
    <n v="0.16"/>
    <n v="0.1656"/>
  </r>
  <r>
    <x v="419"/>
    <s v="mains"/>
    <s v="Total Usage"/>
    <m/>
    <m/>
    <m/>
    <m/>
    <n v="968.38"/>
    <n v="0.96799999999999997"/>
    <b v="0"/>
    <s v="Winter Off-Peak"/>
    <n v="0.16"/>
    <n v="0.15487999999999999"/>
  </r>
  <r>
    <x v="420"/>
    <s v="mains"/>
    <s v="Total Usage"/>
    <m/>
    <m/>
    <m/>
    <m/>
    <n v="1293.4590000000001"/>
    <n v="1.2929999999999999"/>
    <b v="0"/>
    <s v="Winter Peak"/>
    <n v="0.24"/>
    <n v="0.31031999999999998"/>
  </r>
  <r>
    <x v="421"/>
    <s v="mains"/>
    <s v="Total Usage"/>
    <m/>
    <m/>
    <m/>
    <m/>
    <n v="1529.645"/>
    <n v="1.53"/>
    <b v="0"/>
    <s v="Winter Peak"/>
    <n v="0.24"/>
    <n v="0.36719999999999997"/>
  </r>
  <r>
    <x v="422"/>
    <s v="mains"/>
    <s v="Total Usage"/>
    <m/>
    <m/>
    <m/>
    <m/>
    <n v="1689.4079999999999"/>
    <n v="1.6890000000000001"/>
    <b v="0"/>
    <s v="Winter Peak"/>
    <n v="0.24"/>
    <n v="0.40536"/>
  </r>
  <r>
    <x v="423"/>
    <s v="mains"/>
    <s v="Total Usage"/>
    <m/>
    <m/>
    <m/>
    <m/>
    <n v="1817.874"/>
    <n v="1.8180000000000001"/>
    <b v="0"/>
    <s v="Winter Peak"/>
    <n v="0.24"/>
    <n v="0.43631999999999999"/>
  </r>
  <r>
    <x v="424"/>
    <s v="mains"/>
    <s v="Total Usage"/>
    <m/>
    <m/>
    <m/>
    <m/>
    <n v="1898.9459999999999"/>
    <n v="1.899"/>
    <b v="0"/>
    <s v="Winter Peak"/>
    <n v="0.24"/>
    <n v="0.45576"/>
  </r>
  <r>
    <x v="425"/>
    <s v="mains"/>
    <s v="Total Usage"/>
    <m/>
    <m/>
    <m/>
    <m/>
    <n v="1916.59"/>
    <n v="1.917"/>
    <b v="0"/>
    <s v="Winter Peak"/>
    <n v="0.24"/>
    <n v="0.46007999999999999"/>
  </r>
  <r>
    <x v="426"/>
    <s v="mains"/>
    <s v="Total Usage"/>
    <m/>
    <m/>
    <m/>
    <m/>
    <n v="1923.7829999999999"/>
    <n v="1.9239999999999999"/>
    <b v="0"/>
    <s v="Winter Off-Peak"/>
    <n v="0.17"/>
    <n v="0.32708000000000004"/>
  </r>
  <r>
    <x v="427"/>
    <s v="mains"/>
    <s v="Total Usage"/>
    <m/>
    <m/>
    <m/>
    <m/>
    <n v="2160.848"/>
    <n v="2.161"/>
    <b v="0"/>
    <s v="Winter Off-Peak"/>
    <n v="0.17"/>
    <n v="0.36737000000000003"/>
  </r>
  <r>
    <x v="428"/>
    <s v="mains"/>
    <s v="Total Usage"/>
    <m/>
    <m/>
    <m/>
    <m/>
    <n v="2366.9789999999998"/>
    <n v="2.367"/>
    <b v="0"/>
    <s v="Winter Off-Peak"/>
    <n v="0.13"/>
    <n v="0.30770999999999998"/>
  </r>
  <r>
    <x v="429"/>
    <s v="mains"/>
    <s v="Total Usage"/>
    <m/>
    <m/>
    <m/>
    <m/>
    <n v="1899.4469999999999"/>
    <n v="1.899"/>
    <b v="0"/>
    <s v="Winter Off-Peak"/>
    <n v="0.13"/>
    <n v="0.24687000000000001"/>
  </r>
  <r>
    <x v="430"/>
    <s v="mains"/>
    <s v="Total Usage"/>
    <m/>
    <m/>
    <m/>
    <m/>
    <n v="1307.5319999999999"/>
    <n v="1.3080000000000001"/>
    <b v="0"/>
    <s v="Winter Off-Peak"/>
    <n v="0.13"/>
    <n v="0.17004000000000002"/>
  </r>
  <r>
    <x v="431"/>
    <s v="mains"/>
    <s v="Total Usage"/>
    <m/>
    <m/>
    <m/>
    <m/>
    <n v="1090.9259999999999"/>
    <n v="1.091"/>
    <b v="0"/>
    <s v="Winter Super-Off-Peak"/>
    <n v="0.13"/>
    <n v="0.14183000000000001"/>
  </r>
  <r>
    <x v="432"/>
    <s v="mains"/>
    <s v="Total Usage"/>
    <m/>
    <m/>
    <m/>
    <m/>
    <n v="930.22900000000004"/>
    <n v="0.93"/>
    <b v="0"/>
    <s v="Winter Super-Off-Peak"/>
    <n v="0.13"/>
    <n v="0.12090000000000001"/>
  </r>
  <r>
    <x v="433"/>
    <s v="mains"/>
    <s v="Total Usage"/>
    <m/>
    <m/>
    <m/>
    <m/>
    <n v="780.125"/>
    <n v="0.78"/>
    <b v="0"/>
    <s v="Winter Off-Peak"/>
    <n v="0.13"/>
    <n v="0.1014"/>
  </r>
  <r>
    <x v="434"/>
    <s v="mains"/>
    <s v="Total Usage"/>
    <m/>
    <m/>
    <m/>
    <m/>
    <n v="720.95299999999997"/>
    <n v="0.72099999999999997"/>
    <b v="0"/>
    <s v="Winter Super-Off-Peak"/>
    <n v="0.13"/>
    <n v="9.3729999999999994E-2"/>
  </r>
  <r>
    <x v="435"/>
    <s v="mains"/>
    <s v="Total Usage"/>
    <m/>
    <m/>
    <m/>
    <m/>
    <n v="735.10900000000004"/>
    <n v="0.73499999999999999"/>
    <b v="0"/>
    <s v="Winter Super-Off-Peak"/>
    <n v="0.13"/>
    <n v="9.5549999999999996E-2"/>
  </r>
  <r>
    <x v="436"/>
    <s v="mains"/>
    <s v="Total Usage"/>
    <m/>
    <m/>
    <m/>
    <m/>
    <n v="740.78800000000001"/>
    <n v="0.74099999999999999"/>
    <b v="0"/>
    <s v="Winter Super-Off-Peak"/>
    <n v="0.13"/>
    <n v="9.6329999999999999E-2"/>
  </r>
  <r>
    <x v="437"/>
    <s v="mains"/>
    <s v="Total Usage"/>
    <m/>
    <m/>
    <m/>
    <m/>
    <n v="772.99800000000005"/>
    <n v="0.77300000000000002"/>
    <b v="0"/>
    <s v="Winter Super-Off-Peak"/>
    <n v="0.13"/>
    <n v="0.10049000000000001"/>
  </r>
  <r>
    <x v="438"/>
    <s v="mains"/>
    <s v="Total Usage"/>
    <m/>
    <m/>
    <m/>
    <m/>
    <n v="807.971"/>
    <n v="0.80800000000000005"/>
    <b v="0"/>
    <s v="Winter Off-Peak"/>
    <n v="0.16"/>
    <n v="0.12928000000000001"/>
  </r>
  <r>
    <x v="439"/>
    <s v="mains"/>
    <s v="Total Usage"/>
    <m/>
    <m/>
    <m/>
    <m/>
    <n v="924.26499999999999"/>
    <n v="0.92400000000000004"/>
    <b v="0"/>
    <s v="Winter Off-Peak"/>
    <n v="0.16"/>
    <n v="0.14784"/>
  </r>
  <r>
    <x v="440"/>
    <s v="mains"/>
    <s v="Total Usage"/>
    <m/>
    <m/>
    <m/>
    <m/>
    <n v="1338.058"/>
    <n v="1.3380000000000001"/>
    <b v="0"/>
    <s v="Winter Off-Peak"/>
    <n v="0.16"/>
    <n v="0.21408000000000002"/>
  </r>
  <r>
    <x v="441"/>
    <s v="mains"/>
    <s v="Total Usage"/>
    <m/>
    <m/>
    <m/>
    <m/>
    <n v="1683.079"/>
    <n v="1.6830000000000001"/>
    <b v="0"/>
    <s v="Winter Off-Peak"/>
    <n v="0.16"/>
    <n v="0.26928000000000002"/>
  </r>
  <r>
    <x v="442"/>
    <s v="mains"/>
    <s v="Total Usage"/>
    <m/>
    <m/>
    <m/>
    <m/>
    <n v="1493.59"/>
    <n v="1.494"/>
    <b v="0"/>
    <s v="Winter Off-Peak"/>
    <n v="0.16"/>
    <n v="0.23904"/>
  </r>
  <r>
    <x v="443"/>
    <s v="mains"/>
    <s v="Total Usage"/>
    <m/>
    <m/>
    <m/>
    <m/>
    <n v="1625.4749999999999"/>
    <n v="1.625"/>
    <b v="0"/>
    <s v="Winter Off-Peak"/>
    <n v="0.16"/>
    <n v="0.26"/>
  </r>
  <r>
    <x v="444"/>
    <s v="mains"/>
    <s v="Total Usage"/>
    <m/>
    <m/>
    <m/>
    <m/>
    <n v="1830.2049999999999"/>
    <n v="1.83"/>
    <b v="0"/>
    <s v="Winter Peak"/>
    <n v="0.24"/>
    <n v="0.43919999999999998"/>
  </r>
  <r>
    <x v="445"/>
    <s v="mains"/>
    <s v="Total Usage"/>
    <m/>
    <m/>
    <m/>
    <m/>
    <n v="2083.558"/>
    <n v="2.0840000000000001"/>
    <b v="0"/>
    <s v="Winter Peak"/>
    <n v="0.24"/>
    <n v="0.50016000000000005"/>
  </r>
  <r>
    <x v="446"/>
    <s v="mains"/>
    <s v="Total Usage"/>
    <m/>
    <m/>
    <m/>
    <m/>
    <n v="1252.6949999999999"/>
    <n v="1.2529999999999999"/>
    <b v="0"/>
    <s v="Winter Peak"/>
    <n v="0.24"/>
    <n v="0.30071999999999999"/>
  </r>
  <r>
    <x v="447"/>
    <s v="mains"/>
    <s v="Total Usage"/>
    <m/>
    <m/>
    <m/>
    <m/>
    <n v="1191.511"/>
    <n v="1.1919999999999999"/>
    <b v="0"/>
    <s v="Winter Peak"/>
    <n v="0.24"/>
    <n v="0.28608"/>
  </r>
  <r>
    <x v="448"/>
    <s v="mains"/>
    <s v="Total Usage"/>
    <m/>
    <m/>
    <m/>
    <m/>
    <n v="1181.7629999999999"/>
    <n v="1.1819999999999999"/>
    <b v="0"/>
    <s v="Winter Peak"/>
    <n v="0.24"/>
    <n v="0.28367999999999999"/>
  </r>
  <r>
    <x v="449"/>
    <s v="mains"/>
    <s v="Total Usage"/>
    <m/>
    <m/>
    <m/>
    <m/>
    <n v="1244.3240000000001"/>
    <n v="1.244"/>
    <b v="0"/>
    <s v="Winter Peak"/>
    <n v="0.24"/>
    <n v="0.29855999999999999"/>
  </r>
  <r>
    <x v="450"/>
    <s v="mains"/>
    <s v="Total Usage"/>
    <m/>
    <m/>
    <m/>
    <m/>
    <n v="1391.856"/>
    <n v="1.3919999999999999"/>
    <b v="0"/>
    <s v="Winter Off-Peak"/>
    <n v="0.17"/>
    <n v="0.23663999999999999"/>
  </r>
  <r>
    <x v="451"/>
    <s v="mains"/>
    <s v="Total Usage"/>
    <m/>
    <m/>
    <m/>
    <m/>
    <n v="2157.3020000000001"/>
    <n v="2.157"/>
    <b v="0"/>
    <s v="Winter Off-Peak"/>
    <n v="0.17"/>
    <n v="0.36669000000000002"/>
  </r>
  <r>
    <x v="452"/>
    <s v="mains"/>
    <s v="Total Usage"/>
    <m/>
    <m/>
    <m/>
    <m/>
    <n v="2247.4589999999998"/>
    <n v="2.2469999999999999"/>
    <b v="0"/>
    <s v="Winter Off-Peak"/>
    <n v="0.13"/>
    <n v="0.29210999999999998"/>
  </r>
  <r>
    <x v="453"/>
    <s v="mains"/>
    <s v="Total Usage"/>
    <m/>
    <m/>
    <m/>
    <m/>
    <n v="1560.6669999999999"/>
    <n v="1.5609999999999999"/>
    <b v="0"/>
    <s v="Winter Off-Peak"/>
    <n v="0.13"/>
    <n v="0.20293"/>
  </r>
  <r>
    <x v="454"/>
    <s v="mains"/>
    <s v="Total Usage"/>
    <m/>
    <m/>
    <m/>
    <m/>
    <n v="1577.9760000000001"/>
    <n v="1.5780000000000001"/>
    <b v="0"/>
    <s v="Winter Off-Peak"/>
    <n v="0.13"/>
    <n v="0.20514000000000002"/>
  </r>
  <r>
    <x v="455"/>
    <s v="mains"/>
    <s v="Total Usage"/>
    <m/>
    <m/>
    <m/>
    <m/>
    <n v="1118.0899999999999"/>
    <n v="1.1180000000000001"/>
    <b v="0"/>
    <s v="Winter Super-Off-Peak"/>
    <n v="0.13"/>
    <n v="0.14534000000000002"/>
  </r>
  <r>
    <x v="456"/>
    <s v="mains"/>
    <s v="Total Usage"/>
    <m/>
    <m/>
    <m/>
    <m/>
    <n v="19841.447"/>
    <n v="19.841000000000001"/>
    <b v="0"/>
    <s v="Winter Super-Off-Peak"/>
    <n v="0.13"/>
    <n v="2.5793300000000001"/>
  </r>
  <r>
    <x v="457"/>
    <s v="mains"/>
    <s v="Total Usage"/>
    <m/>
    <m/>
    <m/>
    <m/>
    <n v="20047.171999999999"/>
    <n v="20.047000000000001"/>
    <b v="0"/>
    <s v="Winter Off-Peak"/>
    <n v="0.13"/>
    <n v="2.6061100000000001"/>
  </r>
  <r>
    <x v="458"/>
    <s v="mains"/>
    <s v="Total Usage"/>
    <m/>
    <m/>
    <m/>
    <m/>
    <n v="11371.26"/>
    <n v="11.371"/>
    <b v="0"/>
    <s v="Winter Super-Off-Peak"/>
    <n v="0.13"/>
    <n v="1.4782300000000002"/>
  </r>
  <r>
    <x v="459"/>
    <s v="mains"/>
    <s v="Total Usage"/>
    <m/>
    <m/>
    <m/>
    <m/>
    <n v="922.29600000000005"/>
    <n v="0.92200000000000004"/>
    <b v="0"/>
    <s v="Winter Super-Off-Peak"/>
    <n v="0.13"/>
    <n v="0.11986000000000001"/>
  </r>
  <r>
    <x v="460"/>
    <s v="mains"/>
    <s v="Total Usage"/>
    <m/>
    <m/>
    <m/>
    <m/>
    <n v="994.92700000000002"/>
    <n v="0.995"/>
    <b v="0"/>
    <s v="Winter Super-Off-Peak"/>
    <n v="0.13"/>
    <n v="0.12934999999999999"/>
  </r>
  <r>
    <x v="461"/>
    <s v="mains"/>
    <s v="Total Usage"/>
    <m/>
    <m/>
    <m/>
    <m/>
    <n v="936.66700000000003"/>
    <n v="0.93700000000000006"/>
    <b v="0"/>
    <s v="Winter Super-Off-Peak"/>
    <n v="0.13"/>
    <n v="0.12181000000000002"/>
  </r>
  <r>
    <x v="462"/>
    <s v="mains"/>
    <s v="Total Usage"/>
    <m/>
    <m/>
    <m/>
    <m/>
    <n v="1240.915"/>
    <n v="1.2410000000000001"/>
    <b v="0"/>
    <s v="Winter Off-Peak"/>
    <n v="0.16"/>
    <n v="0.19856000000000001"/>
  </r>
  <r>
    <x v="463"/>
    <s v="mains"/>
    <s v="Total Usage"/>
    <m/>
    <m/>
    <m/>
    <m/>
    <n v="1174.6289999999999"/>
    <n v="1.175"/>
    <b v="0"/>
    <s v="Winter Off-Peak"/>
    <n v="0.16"/>
    <n v="0.188"/>
  </r>
  <r>
    <x v="464"/>
    <s v="mains"/>
    <s v="Total Usage"/>
    <m/>
    <m/>
    <m/>
    <m/>
    <n v="1560.6579999999999"/>
    <n v="1.5609999999999999"/>
    <b v="0"/>
    <s v="Winter Off-Peak"/>
    <n v="0.16"/>
    <n v="0.24976000000000001"/>
  </r>
  <r>
    <x v="465"/>
    <s v="mains"/>
    <s v="Total Usage"/>
    <m/>
    <m/>
    <m/>
    <m/>
    <n v="1507.37"/>
    <n v="1.5069999999999999"/>
    <b v="0"/>
    <s v="Winter Off-Peak"/>
    <n v="0.16"/>
    <n v="0.24112"/>
  </r>
  <r>
    <x v="466"/>
    <s v="mains"/>
    <s v="Total Usage"/>
    <m/>
    <m/>
    <m/>
    <m/>
    <n v="2966.29"/>
    <n v="2.9660000000000002"/>
    <b v="0"/>
    <s v="Winter Off-Peak"/>
    <n v="0.16"/>
    <n v="0.47456000000000004"/>
  </r>
  <r>
    <x v="467"/>
    <s v="mains"/>
    <s v="Total Usage"/>
    <m/>
    <m/>
    <m/>
    <m/>
    <n v="1103.261"/>
    <n v="1.103"/>
    <b v="0"/>
    <s v="Winter Off-Peak"/>
    <n v="0.16"/>
    <n v="0.17648"/>
  </r>
  <r>
    <x v="468"/>
    <s v="mains"/>
    <s v="Total Usage"/>
    <m/>
    <m/>
    <m/>
    <m/>
    <n v="2231.9960000000001"/>
    <n v="2.2320000000000002"/>
    <b v="0"/>
    <s v="Winter Peak"/>
    <n v="0.24"/>
    <n v="0.53568000000000005"/>
  </r>
  <r>
    <x v="469"/>
    <s v="mains"/>
    <s v="Total Usage"/>
    <m/>
    <m/>
    <m/>
    <m/>
    <n v="3062.3429999999998"/>
    <n v="3.0619999999999998"/>
    <b v="0"/>
    <s v="Winter Peak"/>
    <n v="0.24"/>
    <n v="0.73487999999999998"/>
  </r>
  <r>
    <x v="470"/>
    <s v="mains"/>
    <s v="Total Usage"/>
    <m/>
    <m/>
    <m/>
    <m/>
    <n v="3024.5749999999998"/>
    <n v="3.0249999999999999"/>
    <b v="0"/>
    <s v="Winter Peak"/>
    <n v="0.24"/>
    <n v="0.72599999999999998"/>
  </r>
  <r>
    <x v="471"/>
    <s v="mains"/>
    <s v="Total Usage"/>
    <m/>
    <m/>
    <m/>
    <m/>
    <n v="3321.75"/>
    <n v="3.3220000000000001"/>
    <b v="0"/>
    <s v="Winter Peak"/>
    <n v="0.24"/>
    <n v="0.79727999999999999"/>
  </r>
  <r>
    <x v="472"/>
    <s v="mains"/>
    <s v="Total Usage"/>
    <m/>
    <m/>
    <m/>
    <m/>
    <n v="2241.058"/>
    <n v="2.2410000000000001"/>
    <b v="0"/>
    <s v="Winter Peak"/>
    <n v="0.24"/>
    <n v="0.53783999999999998"/>
  </r>
  <r>
    <x v="473"/>
    <s v="mains"/>
    <s v="Total Usage"/>
    <m/>
    <m/>
    <m/>
    <m/>
    <n v="1073.586"/>
    <n v="1.0740000000000001"/>
    <b v="0"/>
    <s v="Winter Peak"/>
    <n v="0.24"/>
    <n v="0.25775999999999999"/>
  </r>
  <r>
    <x v="474"/>
    <s v="mains"/>
    <s v="Total Usage"/>
    <m/>
    <m/>
    <m/>
    <m/>
    <n v="1595.69"/>
    <n v="1.5960000000000001"/>
    <b v="0"/>
    <s v="Winter Off-Peak"/>
    <n v="0.17"/>
    <n v="0.27132000000000006"/>
  </r>
  <r>
    <x v="475"/>
    <s v="mains"/>
    <s v="Total Usage"/>
    <m/>
    <m/>
    <m/>
    <m/>
    <n v="1139.162"/>
    <n v="1.139"/>
    <b v="0"/>
    <s v="Winter Off-Peak"/>
    <n v="0.17"/>
    <n v="0.19363000000000002"/>
  </r>
  <r>
    <x v="476"/>
    <s v="mains"/>
    <s v="Total Usage"/>
    <m/>
    <m/>
    <m/>
    <m/>
    <n v="1988.0930000000001"/>
    <n v="1.988"/>
    <b v="0"/>
    <s v="Winter Off-Peak"/>
    <n v="0.13"/>
    <n v="0.25844"/>
  </r>
  <r>
    <x v="477"/>
    <s v="mains"/>
    <s v="Total Usage"/>
    <m/>
    <m/>
    <m/>
    <m/>
    <n v="1511.4159999999999"/>
    <n v="1.5109999999999999"/>
    <b v="0"/>
    <s v="Winter Off-Peak"/>
    <n v="0.13"/>
    <n v="0.19642999999999999"/>
  </r>
  <r>
    <x v="478"/>
    <s v="mains"/>
    <s v="Total Usage"/>
    <m/>
    <m/>
    <m/>
    <m/>
    <n v="1622.058"/>
    <n v="1.6220000000000001"/>
    <b v="0"/>
    <s v="Winter Off-Peak"/>
    <n v="0.13"/>
    <n v="0.21086000000000002"/>
  </r>
  <r>
    <x v="479"/>
    <s v="mains"/>
    <s v="Total Usage"/>
    <m/>
    <m/>
    <m/>
    <m/>
    <n v="10294.927"/>
    <n v="10.295"/>
    <b v="0"/>
    <s v="Winter Super-Off-Peak"/>
    <n v="0.13"/>
    <n v="1.3383499999999999"/>
  </r>
  <r>
    <x v="480"/>
    <s v="mains"/>
    <s v="Total Usage"/>
    <m/>
    <m/>
    <m/>
    <m/>
    <n v="897.55499999999995"/>
    <n v="0.89800000000000002"/>
    <b v="0"/>
    <s v="Winter Super-Off-Peak"/>
    <n v="0.13"/>
    <n v="0.11674000000000001"/>
  </r>
  <r>
    <x v="481"/>
    <s v="mains"/>
    <s v="Total Usage"/>
    <m/>
    <m/>
    <m/>
    <m/>
    <n v="830.96400000000006"/>
    <n v="0.83099999999999996"/>
    <b v="0"/>
    <s v="Winter Off-Peak"/>
    <n v="0.13"/>
    <n v="0.10803"/>
  </r>
  <r>
    <x v="482"/>
    <s v="mains"/>
    <s v="Total Usage"/>
    <m/>
    <m/>
    <m/>
    <m/>
    <n v="924.39300000000003"/>
    <n v="0.92400000000000004"/>
    <b v="0"/>
    <s v="Winter Super-Off-Peak"/>
    <n v="0.13"/>
    <n v="0.12012"/>
  </r>
  <r>
    <x v="483"/>
    <s v="mains"/>
    <s v="Total Usage"/>
    <m/>
    <m/>
    <m/>
    <m/>
    <n v="944.53499999999997"/>
    <n v="0.94499999999999995"/>
    <b v="0"/>
    <s v="Winter Super-Off-Peak"/>
    <n v="0.13"/>
    <n v="0.12285"/>
  </r>
  <r>
    <x v="484"/>
    <s v="mains"/>
    <s v="Total Usage"/>
    <m/>
    <m/>
    <m/>
    <m/>
    <n v="967.17899999999997"/>
    <n v="0.96699999999999997"/>
    <b v="0"/>
    <s v="Winter Super-Off-Peak"/>
    <n v="0.13"/>
    <n v="0.12570999999999999"/>
  </r>
  <r>
    <x v="485"/>
    <s v="mains"/>
    <s v="Total Usage"/>
    <m/>
    <m/>
    <m/>
    <m/>
    <n v="1019.9"/>
    <n v="1.02"/>
    <b v="0"/>
    <s v="Winter Super-Off-Peak"/>
    <n v="0.13"/>
    <n v="0.1326"/>
  </r>
  <r>
    <x v="486"/>
    <s v="mains"/>
    <s v="Total Usage"/>
    <m/>
    <m/>
    <m/>
    <m/>
    <n v="1252.9269999999999"/>
    <n v="1.2529999999999999"/>
    <b v="0"/>
    <s v="Winter Off-Peak"/>
    <n v="0.16"/>
    <n v="0.20047999999999999"/>
  </r>
  <r>
    <x v="487"/>
    <s v="mains"/>
    <s v="Total Usage"/>
    <m/>
    <m/>
    <m/>
    <m/>
    <n v="1425.848"/>
    <n v="1.4259999999999999"/>
    <b v="0"/>
    <s v="Winter Off-Peak"/>
    <n v="0.16"/>
    <n v="0.22816"/>
  </r>
  <r>
    <x v="488"/>
    <s v="mains"/>
    <s v="Total Usage"/>
    <m/>
    <m/>
    <m/>
    <m/>
    <n v="1122.07"/>
    <n v="1.1220000000000001"/>
    <b v="0"/>
    <s v="Winter Off-Peak"/>
    <n v="0.16"/>
    <n v="0.17952000000000001"/>
  </r>
  <r>
    <x v="489"/>
    <s v="mains"/>
    <s v="Total Usage"/>
    <m/>
    <m/>
    <m/>
    <m/>
    <n v="1126.8009999999999"/>
    <n v="1.127"/>
    <b v="0"/>
    <s v="Winter Off-Peak"/>
    <n v="0.16"/>
    <n v="0.18032000000000001"/>
  </r>
  <r>
    <x v="490"/>
    <s v="mains"/>
    <s v="Total Usage"/>
    <m/>
    <m/>
    <m/>
    <m/>
    <n v="1585.9010000000001"/>
    <n v="1.5860000000000001"/>
    <b v="0"/>
    <s v="Winter Off-Peak"/>
    <n v="0.16"/>
    <n v="0.25376000000000004"/>
  </r>
  <r>
    <x v="491"/>
    <s v="mains"/>
    <s v="Total Usage"/>
    <m/>
    <m/>
    <m/>
    <m/>
    <n v="1712.296"/>
    <n v="1.712"/>
    <b v="0"/>
    <s v="Winter Off-Peak"/>
    <n v="0.16"/>
    <n v="0.27392"/>
  </r>
  <r>
    <x v="492"/>
    <s v="mains"/>
    <s v="Total Usage"/>
    <m/>
    <m/>
    <m/>
    <m/>
    <n v="912.53700000000003"/>
    <n v="0.91300000000000003"/>
    <b v="0"/>
    <s v="Winter Peak"/>
    <n v="0.24"/>
    <n v="0.21912000000000001"/>
  </r>
  <r>
    <x v="493"/>
    <s v="mains"/>
    <s v="Total Usage"/>
    <m/>
    <m/>
    <m/>
    <m/>
    <n v="873.44"/>
    <n v="0.873"/>
    <b v="0"/>
    <s v="Winter Peak"/>
    <n v="0.24"/>
    <n v="0.20951999999999998"/>
  </r>
  <r>
    <x v="494"/>
    <s v="mains"/>
    <s v="Total Usage"/>
    <m/>
    <m/>
    <m/>
    <m/>
    <n v="844.14300000000003"/>
    <n v="0.84399999999999997"/>
    <b v="0"/>
    <s v="Winter Peak"/>
    <n v="0.24"/>
    <n v="0.20255999999999999"/>
  </r>
  <r>
    <x v="495"/>
    <s v="mains"/>
    <s v="Total Usage"/>
    <m/>
    <m/>
    <m/>
    <m/>
    <n v="948.72900000000004"/>
    <n v="0.94899999999999995"/>
    <b v="0"/>
    <s v="Winter Peak"/>
    <n v="0.24"/>
    <n v="0.22775999999999999"/>
  </r>
  <r>
    <x v="496"/>
    <s v="mains"/>
    <s v="Total Usage"/>
    <m/>
    <m/>
    <m/>
    <m/>
    <n v="1192.827"/>
    <n v="1.1930000000000001"/>
    <b v="0"/>
    <s v="Winter Peak"/>
    <n v="0.24"/>
    <n v="0.28632000000000002"/>
  </r>
  <r>
    <x v="497"/>
    <s v="mains"/>
    <s v="Total Usage"/>
    <m/>
    <m/>
    <m/>
    <m/>
    <n v="1496.8789999999999"/>
    <n v="1.4970000000000001"/>
    <b v="0"/>
    <s v="Winter Peak"/>
    <n v="0.24"/>
    <n v="0.35927999999999999"/>
  </r>
  <r>
    <x v="498"/>
    <s v="mains"/>
    <s v="Total Usage"/>
    <m/>
    <m/>
    <m/>
    <m/>
    <n v="1566.3"/>
    <n v="1.5660000000000001"/>
    <b v="0"/>
    <s v="Winter Off-Peak"/>
    <n v="0.17"/>
    <n v="0.26622000000000001"/>
  </r>
  <r>
    <x v="499"/>
    <s v="mains"/>
    <s v="Total Usage"/>
    <m/>
    <m/>
    <m/>
    <m/>
    <n v="1625.575"/>
    <n v="1.6259999999999999"/>
    <b v="0"/>
    <s v="Winter Off-Peak"/>
    <n v="0.17"/>
    <n v="0.27642"/>
  </r>
  <r>
    <x v="500"/>
    <s v="mains"/>
    <s v="Total Usage"/>
    <m/>
    <m/>
    <m/>
    <m/>
    <n v="1677.6690000000001"/>
    <n v="1.6779999999999999"/>
    <b v="0"/>
    <s v="Winter Off-Peak"/>
    <n v="0.13"/>
    <n v="0.21814"/>
  </r>
  <r>
    <x v="501"/>
    <s v="mains"/>
    <s v="Total Usage"/>
    <m/>
    <m/>
    <m/>
    <m/>
    <n v="1933.6849999999999"/>
    <n v="1.9339999999999999"/>
    <b v="0"/>
    <s v="Winter Off-Peak"/>
    <n v="0.13"/>
    <n v="0.25141999999999998"/>
  </r>
  <r>
    <x v="502"/>
    <s v="mains"/>
    <s v="Total Usage"/>
    <m/>
    <m/>
    <m/>
    <m/>
    <n v="1580.229"/>
    <n v="1.58"/>
    <b v="0"/>
    <s v="Winter Off-Peak"/>
    <n v="0.13"/>
    <n v="0.20540000000000003"/>
  </r>
  <r>
    <x v="503"/>
    <s v="mains"/>
    <s v="Total Usage"/>
    <m/>
    <m/>
    <m/>
    <m/>
    <n v="774.76400000000001"/>
    <n v="0.77500000000000002"/>
    <b v="0"/>
    <s v="Winter Super-Off-Peak"/>
    <n v="0.13"/>
    <n v="0.10075000000000001"/>
  </r>
  <r>
    <x v="504"/>
    <s v="mains"/>
    <s v="Total Usage"/>
    <m/>
    <m/>
    <m/>
    <m/>
    <n v="19884.682000000001"/>
    <n v="19.885000000000002"/>
    <b v="0"/>
    <s v="Winter Super-Off-Peak"/>
    <n v="0.13"/>
    <n v="2.5850500000000003"/>
  </r>
  <r>
    <x v="505"/>
    <s v="mains"/>
    <s v="Total Usage"/>
    <m/>
    <m/>
    <m/>
    <m/>
    <n v="4790.7089999999998"/>
    <n v="4.7910000000000004"/>
    <b v="0"/>
    <s v="Winter Off-Peak"/>
    <n v="0.13"/>
    <n v="0.62283000000000011"/>
  </r>
  <r>
    <x v="506"/>
    <s v="mains"/>
    <s v="Total Usage"/>
    <m/>
    <m/>
    <m/>
    <m/>
    <n v="948.024"/>
    <n v="0.94799999999999995"/>
    <b v="0"/>
    <s v="Winter Super-Off-Peak"/>
    <n v="0.13"/>
    <n v="0.12324"/>
  </r>
  <r>
    <x v="507"/>
    <s v="mains"/>
    <s v="Total Usage"/>
    <m/>
    <m/>
    <m/>
    <m/>
    <n v="1064.7249999999999"/>
    <n v="1.0649999999999999"/>
    <b v="0"/>
    <s v="Winter Super-Off-Peak"/>
    <n v="0.13"/>
    <n v="0.13844999999999999"/>
  </r>
  <r>
    <x v="508"/>
    <s v="mains"/>
    <s v="Total Usage"/>
    <m/>
    <m/>
    <m/>
    <m/>
    <n v="1021.599"/>
    <n v="1.022"/>
    <b v="0"/>
    <s v="Winter Super-Off-Peak"/>
    <n v="0.13"/>
    <n v="0.13286000000000001"/>
  </r>
  <r>
    <x v="509"/>
    <s v="mains"/>
    <s v="Total Usage"/>
    <m/>
    <m/>
    <m/>
    <m/>
    <n v="1107.3409999999999"/>
    <n v="1.107"/>
    <b v="0"/>
    <s v="Winter Super-Off-Peak"/>
    <n v="0.13"/>
    <n v="0.14391000000000001"/>
  </r>
  <r>
    <x v="510"/>
    <s v="mains"/>
    <s v="Total Usage"/>
    <m/>
    <m/>
    <m/>
    <m/>
    <n v="1393.53"/>
    <n v="1.3939999999999999"/>
    <b v="0"/>
    <s v="Winter Off-Peak"/>
    <n v="0.16"/>
    <n v="0.22303999999999999"/>
  </r>
  <r>
    <x v="511"/>
    <s v="mains"/>
    <s v="Total Usage"/>
    <m/>
    <m/>
    <m/>
    <m/>
    <n v="1476.1790000000001"/>
    <n v="1.476"/>
    <b v="0"/>
    <s v="Winter Off-Peak"/>
    <n v="0.16"/>
    <n v="0.23616000000000001"/>
  </r>
  <r>
    <x v="512"/>
    <s v="mains"/>
    <s v="Total Usage"/>
    <m/>
    <m/>
    <m/>
    <m/>
    <n v="1475.002"/>
    <n v="1.4750000000000001"/>
    <b v="0"/>
    <s v="Winter Off-Peak"/>
    <n v="0.16"/>
    <n v="0.23600000000000002"/>
  </r>
  <r>
    <x v="513"/>
    <s v="mains"/>
    <s v="Total Usage"/>
    <m/>
    <m/>
    <m/>
    <m/>
    <n v="1102.788"/>
    <n v="1.103"/>
    <b v="0"/>
    <s v="Winter Off-Peak"/>
    <n v="0.16"/>
    <n v="0.17648"/>
  </r>
  <r>
    <x v="514"/>
    <s v="mains"/>
    <s v="Total Usage"/>
    <m/>
    <m/>
    <m/>
    <m/>
    <n v="807.58"/>
    <n v="0.80800000000000005"/>
    <b v="0"/>
    <s v="Winter Off-Peak"/>
    <n v="0.16"/>
    <n v="0.12928000000000001"/>
  </r>
  <r>
    <x v="515"/>
    <s v="mains"/>
    <s v="Total Usage"/>
    <m/>
    <m/>
    <m/>
    <m/>
    <n v="969.02599999999995"/>
    <n v="0.96899999999999997"/>
    <b v="0"/>
    <s v="Winter Off-Peak"/>
    <n v="0.16"/>
    <n v="0.15504000000000001"/>
  </r>
  <r>
    <x v="516"/>
    <s v="mains"/>
    <s v="Total Usage"/>
    <m/>
    <m/>
    <m/>
    <m/>
    <n v="785.07"/>
    <n v="0.78500000000000003"/>
    <b v="0"/>
    <s v="Winter Peak"/>
    <n v="0.24"/>
    <n v="0.18840000000000001"/>
  </r>
  <r>
    <x v="517"/>
    <s v="mains"/>
    <s v="Total Usage"/>
    <m/>
    <m/>
    <m/>
    <m/>
    <n v="718.55499999999995"/>
    <n v="0.71899999999999997"/>
    <b v="0"/>
    <s v="Winter Peak"/>
    <n v="0.24"/>
    <n v="0.17255999999999999"/>
  </r>
  <r>
    <x v="518"/>
    <s v="mains"/>
    <s v="Total Usage"/>
    <m/>
    <m/>
    <m/>
    <m/>
    <n v="843.01199999999994"/>
    <n v="0.84299999999999997"/>
    <b v="0"/>
    <s v="Winter Peak"/>
    <n v="0.24"/>
    <n v="0.20231999999999997"/>
  </r>
  <r>
    <x v="519"/>
    <s v="mains"/>
    <s v="Total Usage"/>
    <m/>
    <m/>
    <m/>
    <m/>
    <n v="619.61800000000005"/>
    <n v="0.62"/>
    <b v="0"/>
    <s v="Winter Peak"/>
    <n v="0.24"/>
    <n v="0.14879999999999999"/>
  </r>
  <r>
    <x v="520"/>
    <s v="mains"/>
    <s v="Total Usage"/>
    <m/>
    <m/>
    <m/>
    <m/>
    <n v="1191.463"/>
    <n v="1.1910000000000001"/>
    <b v="0"/>
    <s v="Winter Peak"/>
    <n v="0.24"/>
    <n v="0.28583999999999998"/>
  </r>
  <r>
    <x v="521"/>
    <s v="mains"/>
    <s v="Total Usage"/>
    <m/>
    <m/>
    <m/>
    <m/>
    <n v="2281.5079999999998"/>
    <n v="2.282"/>
    <b v="0"/>
    <s v="Winter Peak"/>
    <n v="0.24"/>
    <n v="0.54767999999999994"/>
  </r>
  <r>
    <x v="522"/>
    <s v="mains"/>
    <s v="Total Usage"/>
    <m/>
    <m/>
    <m/>
    <m/>
    <n v="2682.8620000000001"/>
    <n v="2.6829999999999998"/>
    <b v="0"/>
    <s v="Winter Off-Peak"/>
    <n v="0.17"/>
    <n v="0.45611000000000002"/>
  </r>
  <r>
    <x v="523"/>
    <s v="mains"/>
    <s v="Total Usage"/>
    <m/>
    <m/>
    <m/>
    <m/>
    <n v="1644.367"/>
    <n v="1.6439999999999999"/>
    <b v="0"/>
    <s v="Winter Off-Peak"/>
    <n v="0.17"/>
    <n v="0.27948000000000001"/>
  </r>
  <r>
    <x v="524"/>
    <s v="mains"/>
    <s v="Total Usage"/>
    <m/>
    <m/>
    <m/>
    <m/>
    <n v="1756.8030000000001"/>
    <n v="1.7569999999999999"/>
    <b v="0"/>
    <s v="Winter Off-Peak"/>
    <n v="0.13"/>
    <n v="0.22841"/>
  </r>
  <r>
    <x v="525"/>
    <s v="mains"/>
    <s v="Total Usage"/>
    <m/>
    <m/>
    <m/>
    <m/>
    <n v="1316.8530000000001"/>
    <n v="1.3169999999999999"/>
    <b v="0"/>
    <s v="Winter Off-Peak"/>
    <n v="0.13"/>
    <n v="0.17121"/>
  </r>
  <r>
    <x v="526"/>
    <s v="mains"/>
    <s v="Total Usage"/>
    <m/>
    <m/>
    <m/>
    <m/>
    <n v="1207.9349999999999"/>
    <n v="1.208"/>
    <b v="0"/>
    <s v="Winter Off-Peak"/>
    <n v="0.13"/>
    <n v="0.15704000000000001"/>
  </r>
  <r>
    <x v="527"/>
    <s v="mains"/>
    <s v="Total Usage"/>
    <m/>
    <m/>
    <m/>
    <m/>
    <n v="1223.8699999999999"/>
    <n v="1.224"/>
    <b v="0"/>
    <s v="Winter Super-Off-Peak"/>
    <n v="0.13"/>
    <n v="0.15912000000000001"/>
  </r>
  <r>
    <x v="528"/>
    <s v="mains"/>
    <s v="Total Usage"/>
    <m/>
    <m/>
    <m/>
    <m/>
    <n v="1183.806"/>
    <n v="1.1839999999999999"/>
    <b v="0"/>
    <s v="Winter Super-Off-Peak"/>
    <n v="0.13"/>
    <n v="0.15392"/>
  </r>
  <r>
    <x v="529"/>
    <s v="mains"/>
    <s v="Total Usage"/>
    <m/>
    <m/>
    <m/>
    <m/>
    <n v="979.92399999999998"/>
    <n v="0.98"/>
    <b v="0"/>
    <s v="Winter Off-Peak"/>
    <n v="0.13"/>
    <n v="0.12740000000000001"/>
  </r>
  <r>
    <x v="530"/>
    <s v="mains"/>
    <s v="Total Usage"/>
    <m/>
    <m/>
    <m/>
    <m/>
    <n v="981.04200000000003"/>
    <n v="0.98099999999999998"/>
    <b v="0"/>
    <s v="Winter Super-Off-Peak"/>
    <n v="0.13"/>
    <n v="0.12753"/>
  </r>
  <r>
    <x v="531"/>
    <s v="mains"/>
    <s v="Total Usage"/>
    <m/>
    <m/>
    <m/>
    <m/>
    <n v="1042.4349999999999"/>
    <n v="1.042"/>
    <b v="0"/>
    <s v="Winter Super-Off-Peak"/>
    <n v="0.13"/>
    <n v="0.13546"/>
  </r>
  <r>
    <x v="532"/>
    <s v="mains"/>
    <s v="Total Usage"/>
    <m/>
    <m/>
    <m/>
    <m/>
    <n v="1000.643"/>
    <n v="1.0009999999999999"/>
    <b v="0"/>
    <s v="Winter Super-Off-Peak"/>
    <n v="0.13"/>
    <n v="0.13013"/>
  </r>
  <r>
    <x v="533"/>
    <s v="mains"/>
    <s v="Total Usage"/>
    <m/>
    <m/>
    <m/>
    <m/>
    <n v="1022.758"/>
    <n v="1.0229999999999999"/>
    <b v="0"/>
    <s v="Winter Super-Off-Peak"/>
    <n v="0.13"/>
    <n v="0.13299"/>
  </r>
  <r>
    <x v="534"/>
    <s v="mains"/>
    <s v="Total Usage"/>
    <m/>
    <m/>
    <m/>
    <m/>
    <n v="1272.82"/>
    <n v="1.2729999999999999"/>
    <b v="0"/>
    <s v="Winter Off-Peak"/>
    <n v="0.16"/>
    <n v="0.20368"/>
  </r>
  <r>
    <x v="535"/>
    <s v="mains"/>
    <s v="Total Usage"/>
    <m/>
    <m/>
    <m/>
    <m/>
    <n v="1644.5229999999999"/>
    <n v="1.645"/>
    <b v="0"/>
    <s v="Winter Off-Peak"/>
    <n v="0.16"/>
    <n v="0.26319999999999999"/>
  </r>
  <r>
    <x v="536"/>
    <s v="mains"/>
    <s v="Total Usage"/>
    <m/>
    <m/>
    <m/>
    <m/>
    <n v="1332.94"/>
    <n v="1.333"/>
    <b v="0"/>
    <s v="Winter Off-Peak"/>
    <n v="0.16"/>
    <n v="0.21328"/>
  </r>
  <r>
    <x v="537"/>
    <s v="mains"/>
    <s v="Total Usage"/>
    <m/>
    <m/>
    <m/>
    <m/>
    <n v="1013.659"/>
    <n v="1.014"/>
    <b v="0"/>
    <s v="Winter Off-Peak"/>
    <n v="0.16"/>
    <n v="0.16224"/>
  </r>
  <r>
    <x v="538"/>
    <s v="mains"/>
    <s v="Total Usage"/>
    <m/>
    <m/>
    <m/>
    <m/>
    <n v="1847.172"/>
    <n v="1.847"/>
    <b v="0"/>
    <s v="Winter Off-Peak"/>
    <n v="0.16"/>
    <n v="0.29552"/>
  </r>
  <r>
    <x v="539"/>
    <s v="mains"/>
    <s v="Total Usage"/>
    <m/>
    <m/>
    <m/>
    <m/>
    <n v="2187.3789999999999"/>
    <n v="2.1869999999999998"/>
    <b v="0"/>
    <s v="Winter Off-Peak"/>
    <n v="0.16"/>
    <n v="0.34991999999999995"/>
  </r>
  <r>
    <x v="540"/>
    <s v="mains"/>
    <s v="Total Usage"/>
    <m/>
    <m/>
    <m/>
    <m/>
    <n v="684.06200000000001"/>
    <n v="0.68400000000000005"/>
    <b v="0"/>
    <s v="Winter Peak"/>
    <n v="0.24"/>
    <n v="0.16416"/>
  </r>
  <r>
    <x v="541"/>
    <s v="mains"/>
    <s v="Total Usage"/>
    <m/>
    <m/>
    <m/>
    <m/>
    <n v="1345.9649999999999"/>
    <n v="1.3460000000000001"/>
    <b v="0"/>
    <s v="Winter Peak"/>
    <n v="0.24"/>
    <n v="0.32303999999999999"/>
  </r>
  <r>
    <x v="542"/>
    <s v="mains"/>
    <s v="Total Usage"/>
    <m/>
    <m/>
    <m/>
    <m/>
    <n v="801.904"/>
    <n v="0.80200000000000005"/>
    <b v="0"/>
    <s v="Winter Peak"/>
    <n v="0.24"/>
    <n v="0.19248000000000001"/>
  </r>
  <r>
    <x v="543"/>
    <s v="mains"/>
    <s v="Total Usage"/>
    <m/>
    <m/>
    <m/>
    <m/>
    <n v="1128.9690000000001"/>
    <n v="1.129"/>
    <b v="0"/>
    <s v="Winter Peak"/>
    <n v="0.24"/>
    <n v="0.27095999999999998"/>
  </r>
  <r>
    <x v="544"/>
    <s v="mains"/>
    <s v="Total Usage"/>
    <m/>
    <m/>
    <m/>
    <m/>
    <n v="1298.0340000000001"/>
    <n v="1.298"/>
    <b v="0"/>
    <s v="Winter Peak"/>
    <n v="0.24"/>
    <n v="0.31152000000000002"/>
  </r>
  <r>
    <x v="545"/>
    <s v="mains"/>
    <s v="Total Usage"/>
    <m/>
    <m/>
    <m/>
    <m/>
    <n v="1221.5419999999999"/>
    <n v="1.222"/>
    <b v="0"/>
    <s v="Winter Peak"/>
    <n v="0.24"/>
    <n v="0.29327999999999999"/>
  </r>
  <r>
    <x v="546"/>
    <s v="mains"/>
    <s v="Total Usage"/>
    <m/>
    <m/>
    <m/>
    <m/>
    <n v="1301.7190000000001"/>
    <n v="1.302"/>
    <b v="0"/>
    <s v="Winter Off-Peak"/>
    <n v="0.17"/>
    <n v="0.22134000000000004"/>
  </r>
  <r>
    <x v="547"/>
    <s v="mains"/>
    <s v="Total Usage"/>
    <m/>
    <m/>
    <m/>
    <m/>
    <n v="1409.886"/>
    <n v="1.41"/>
    <b v="0"/>
    <s v="Winter Off-Peak"/>
    <n v="0.17"/>
    <n v="0.2397"/>
  </r>
  <r>
    <x v="548"/>
    <s v="mains"/>
    <s v="Total Usage"/>
    <m/>
    <m/>
    <m/>
    <m/>
    <n v="1461.1079999999999"/>
    <n v="1.4610000000000001"/>
    <b v="0"/>
    <s v="Winter Off-Peak"/>
    <n v="0.13"/>
    <n v="0.18993000000000002"/>
  </r>
  <r>
    <x v="549"/>
    <s v="mains"/>
    <s v="Total Usage"/>
    <m/>
    <m/>
    <m/>
    <m/>
    <n v="1503.6510000000001"/>
    <n v="1.504"/>
    <b v="0"/>
    <s v="Winter Off-Peak"/>
    <n v="0.13"/>
    <n v="0.19552"/>
  </r>
  <r>
    <x v="550"/>
    <s v="mains"/>
    <s v="Total Usage"/>
    <m/>
    <m/>
    <m/>
    <m/>
    <n v="1246.181"/>
    <n v="1.246"/>
    <b v="0"/>
    <s v="Winter Off-Peak"/>
    <n v="0.13"/>
    <n v="0.16198000000000001"/>
  </r>
  <r>
    <x v="551"/>
    <s v="mains"/>
    <s v="Total Usage"/>
    <m/>
    <m/>
    <m/>
    <m/>
    <n v="9071.527"/>
    <n v="9.0719999999999992"/>
    <b v="0"/>
    <s v="Winter Super-Off-Peak"/>
    <n v="0.13"/>
    <n v="1.17936"/>
  </r>
  <r>
    <x v="552"/>
    <s v="mains"/>
    <s v="Total Usage"/>
    <m/>
    <m/>
    <m/>
    <m/>
    <n v="19664.315999999999"/>
    <n v="19.664000000000001"/>
    <b v="0"/>
    <s v="Winter Super-Off-Peak"/>
    <n v="0.13"/>
    <n v="2.5563200000000004"/>
  </r>
  <r>
    <x v="553"/>
    <s v="mains"/>
    <s v="Total Usage"/>
    <m/>
    <m/>
    <m/>
    <m/>
    <n v="4650.6490000000003"/>
    <n v="4.6509999999999998"/>
    <b v="0"/>
    <s v="Winter Off-Peak"/>
    <n v="0.13"/>
    <n v="0.60463"/>
  </r>
  <r>
    <x v="554"/>
    <s v="mains"/>
    <s v="Total Usage"/>
    <m/>
    <m/>
    <m/>
    <m/>
    <n v="1032.8140000000001"/>
    <n v="1.0329999999999999"/>
    <b v="0"/>
    <s v="Winter Super-Off-Peak"/>
    <n v="0.13"/>
    <n v="0.13428999999999999"/>
  </r>
  <r>
    <x v="555"/>
    <s v="mains"/>
    <s v="Total Usage"/>
    <m/>
    <m/>
    <m/>
    <m/>
    <n v="1054.604"/>
    <n v="1.0549999999999999"/>
    <b v="0"/>
    <s v="Winter Super-Off-Peak"/>
    <n v="0.13"/>
    <n v="0.13714999999999999"/>
  </r>
  <r>
    <x v="556"/>
    <s v="mains"/>
    <s v="Total Usage"/>
    <m/>
    <m/>
    <m/>
    <m/>
    <n v="980.09900000000005"/>
    <n v="0.98"/>
    <b v="0"/>
    <s v="Winter Super-Off-Peak"/>
    <n v="0.13"/>
    <n v="0.12740000000000001"/>
  </r>
  <r>
    <x v="557"/>
    <s v="mains"/>
    <s v="Total Usage"/>
    <m/>
    <m/>
    <m/>
    <m/>
    <n v="976.32899999999995"/>
    <n v="0.97599999999999998"/>
    <b v="0"/>
    <s v="Winter Super-Off-Peak"/>
    <n v="0.13"/>
    <n v="0.12687999999999999"/>
  </r>
  <r>
    <x v="558"/>
    <s v="mains"/>
    <s v="Total Usage"/>
    <m/>
    <m/>
    <m/>
    <m/>
    <n v="1421.1890000000001"/>
    <n v="1.421"/>
    <b v="0"/>
    <s v="Winter Off-Peak"/>
    <n v="0.16"/>
    <n v="0.22736000000000001"/>
  </r>
  <r>
    <x v="559"/>
    <s v="mains"/>
    <s v="Total Usage"/>
    <m/>
    <m/>
    <m/>
    <m/>
    <n v="1355.345"/>
    <n v="1.355"/>
    <b v="0"/>
    <s v="Winter Off-Peak"/>
    <n v="0.16"/>
    <n v="0.21679999999999999"/>
  </r>
  <r>
    <x v="560"/>
    <s v="mains"/>
    <s v="Total Usage"/>
    <m/>
    <m/>
    <m/>
    <m/>
    <n v="1262.6500000000001"/>
    <n v="1.2629999999999999"/>
    <b v="0"/>
    <s v="Winter Off-Peak"/>
    <n v="0.16"/>
    <n v="0.20207999999999998"/>
  </r>
  <r>
    <x v="561"/>
    <s v="mains"/>
    <s v="Total Usage"/>
    <m/>
    <m/>
    <m/>
    <m/>
    <n v="1039.865"/>
    <n v="1.04"/>
    <b v="0"/>
    <s v="Winter Off-Peak"/>
    <n v="0.16"/>
    <n v="0.16640000000000002"/>
  </r>
  <r>
    <x v="562"/>
    <s v="mains"/>
    <s v="Total Usage"/>
    <m/>
    <m/>
    <m/>
    <m/>
    <n v="1125.19"/>
    <n v="1.125"/>
    <b v="0"/>
    <s v="Winter Off-Peak"/>
    <n v="0.16"/>
    <n v="0.18"/>
  </r>
  <r>
    <x v="563"/>
    <s v="mains"/>
    <s v="Total Usage"/>
    <m/>
    <m/>
    <m/>
    <m/>
    <n v="1360.451"/>
    <n v="1.36"/>
    <b v="0"/>
    <s v="Winter Off-Peak"/>
    <n v="0.16"/>
    <n v="0.21760000000000002"/>
  </r>
  <r>
    <x v="564"/>
    <s v="mains"/>
    <s v="Total Usage"/>
    <m/>
    <m/>
    <m/>
    <m/>
    <n v="1253.8910000000001"/>
    <n v="1.254"/>
    <b v="0"/>
    <s v="Winter Peak"/>
    <n v="0.24"/>
    <n v="0.30096000000000001"/>
  </r>
  <r>
    <x v="565"/>
    <s v="mains"/>
    <s v="Total Usage"/>
    <m/>
    <m/>
    <m/>
    <m/>
    <n v="1757.1769999999999"/>
    <n v="1.7569999999999999"/>
    <b v="0"/>
    <s v="Winter Peak"/>
    <n v="0.24"/>
    <n v="0.42167999999999994"/>
  </r>
  <r>
    <x v="566"/>
    <s v="mains"/>
    <s v="Total Usage"/>
    <m/>
    <m/>
    <m/>
    <m/>
    <n v="798.32100000000003"/>
    <n v="0.79800000000000004"/>
    <b v="0"/>
    <s v="Winter Peak"/>
    <n v="0.24"/>
    <n v="0.19152"/>
  </r>
  <r>
    <x v="567"/>
    <s v="mains"/>
    <s v="Total Usage"/>
    <m/>
    <m/>
    <m/>
    <m/>
    <n v="748.22699999999998"/>
    <n v="0.748"/>
    <b v="0"/>
    <s v="Winter Peak"/>
    <n v="0.24"/>
    <n v="0.17951999999999999"/>
  </r>
  <r>
    <x v="568"/>
    <s v="mains"/>
    <s v="Total Usage"/>
    <m/>
    <m/>
    <m/>
    <m/>
    <n v="2583.1640000000002"/>
    <n v="2.5830000000000002"/>
    <b v="0"/>
    <s v="Winter Peak"/>
    <n v="0.24"/>
    <n v="0.61992000000000003"/>
  </r>
  <r>
    <x v="569"/>
    <s v="mains"/>
    <s v="Total Usage"/>
    <m/>
    <m/>
    <m/>
    <m/>
    <n v="4377.1750000000002"/>
    <n v="4.3769999999999998"/>
    <b v="0"/>
    <s v="Winter Peak"/>
    <n v="0.24"/>
    <n v="1.0504799999999999"/>
  </r>
  <r>
    <x v="570"/>
    <s v="mains"/>
    <s v="Total Usage"/>
    <m/>
    <m/>
    <m/>
    <m/>
    <n v="1500.7819999999999"/>
    <n v="1.5009999999999999"/>
    <b v="0"/>
    <s v="Winter Off-Peak"/>
    <n v="0.17"/>
    <n v="0.25517000000000001"/>
  </r>
  <r>
    <x v="571"/>
    <s v="mains"/>
    <s v="Total Usage"/>
    <m/>
    <m/>
    <m/>
    <m/>
    <n v="1522.9690000000001"/>
    <n v="1.5229999999999999"/>
    <b v="0"/>
    <s v="Winter Off-Peak"/>
    <n v="0.17"/>
    <n v="0.25891000000000003"/>
  </r>
  <r>
    <x v="572"/>
    <s v="mains"/>
    <s v="Total Usage"/>
    <m/>
    <m/>
    <m/>
    <m/>
    <n v="1748.3810000000001"/>
    <n v="1.748"/>
    <b v="0"/>
    <s v="Winter Off-Peak"/>
    <n v="0.13"/>
    <n v="0.22724"/>
  </r>
  <r>
    <x v="573"/>
    <s v="mains"/>
    <s v="Total Usage"/>
    <m/>
    <m/>
    <m/>
    <m/>
    <n v="1512.0039999999999"/>
    <n v="1.512"/>
    <b v="0"/>
    <s v="Winter Off-Peak"/>
    <n v="0.13"/>
    <n v="0.19656000000000001"/>
  </r>
  <r>
    <x v="574"/>
    <s v="mains"/>
    <s v="Total Usage"/>
    <m/>
    <m/>
    <m/>
    <m/>
    <n v="1485.749"/>
    <n v="1.486"/>
    <b v="0"/>
    <s v="Winter Off-Peak"/>
    <n v="0.13"/>
    <n v="0.19318000000000002"/>
  </r>
  <r>
    <x v="575"/>
    <s v="mains"/>
    <s v="Total Usage"/>
    <m/>
    <m/>
    <m/>
    <m/>
    <n v="1011.505"/>
    <n v="1.012"/>
    <b v="0"/>
    <s v="Winter Super-Off-Peak"/>
    <n v="0.13"/>
    <n v="0.13156000000000001"/>
  </r>
  <r>
    <x v="576"/>
    <s v="mains"/>
    <s v="Total Usage"/>
    <m/>
    <m/>
    <m/>
    <m/>
    <n v="842.41200000000003"/>
    <n v="0.84199999999999997"/>
    <b v="0"/>
    <s v="Winter Super-Off-Peak"/>
    <n v="0.13"/>
    <n v="0.10946"/>
  </r>
  <r>
    <x v="577"/>
    <s v="mains"/>
    <s v="Total Usage"/>
    <m/>
    <m/>
    <m/>
    <m/>
    <n v="907.13699999999994"/>
    <n v="0.90700000000000003"/>
    <b v="0"/>
    <s v="Winter Off-Peak"/>
    <n v="0.13"/>
    <n v="0.11791"/>
  </r>
  <r>
    <x v="578"/>
    <s v="mains"/>
    <s v="Total Usage"/>
    <m/>
    <m/>
    <m/>
    <m/>
    <n v="950.56200000000001"/>
    <n v="0.95099999999999996"/>
    <b v="0"/>
    <s v="Winter Super-Off-Peak"/>
    <n v="0.13"/>
    <n v="0.12363"/>
  </r>
  <r>
    <x v="579"/>
    <s v="mains"/>
    <s v="Total Usage"/>
    <m/>
    <m/>
    <m/>
    <m/>
    <n v="991.63300000000004"/>
    <n v="0.99199999999999999"/>
    <b v="0"/>
    <s v="Winter Super-Off-Peak"/>
    <n v="0.13"/>
    <n v="0.12895999999999999"/>
  </r>
  <r>
    <x v="580"/>
    <s v="mains"/>
    <s v="Total Usage"/>
    <m/>
    <m/>
    <m/>
    <m/>
    <n v="905.16200000000003"/>
    <n v="0.90500000000000003"/>
    <b v="0"/>
    <s v="Winter Super-Off-Peak"/>
    <n v="0.13"/>
    <n v="0.11765"/>
  </r>
  <r>
    <x v="581"/>
    <s v="mains"/>
    <s v="Total Usage"/>
    <m/>
    <m/>
    <m/>
    <m/>
    <n v="1021.9059999999999"/>
    <n v="1.022"/>
    <b v="0"/>
    <s v="Winter Super-Off-Peak"/>
    <n v="0.13"/>
    <n v="0.13286000000000001"/>
  </r>
  <r>
    <x v="582"/>
    <s v="mains"/>
    <s v="Total Usage"/>
    <m/>
    <m/>
    <m/>
    <m/>
    <n v="1161.797"/>
    <n v="1.1619999999999999"/>
    <b v="0"/>
    <s v="Winter Off-Peak"/>
    <n v="0.16"/>
    <n v="0.18592"/>
  </r>
  <r>
    <x v="583"/>
    <s v="mains"/>
    <s v="Total Usage"/>
    <m/>
    <m/>
    <m/>
    <m/>
    <n v="1260.8789999999999"/>
    <n v="1.2609999999999999"/>
    <b v="0"/>
    <s v="Winter Off-Peak"/>
    <n v="0.16"/>
    <n v="0.20175999999999999"/>
  </r>
  <r>
    <x v="584"/>
    <s v="mains"/>
    <s v="Total Usage"/>
    <m/>
    <m/>
    <m/>
    <m/>
    <n v="1005.205"/>
    <n v="1.0049999999999999"/>
    <b v="0"/>
    <s v="Winter Off-Peak"/>
    <n v="0.16"/>
    <n v="0.1608"/>
  </r>
  <r>
    <x v="585"/>
    <s v="mains"/>
    <s v="Total Usage"/>
    <m/>
    <m/>
    <m/>
    <m/>
    <n v="1481.4"/>
    <n v="1.4810000000000001"/>
    <b v="0"/>
    <s v="Winter Off-Peak"/>
    <n v="0.16"/>
    <n v="0.23696000000000003"/>
  </r>
  <r>
    <x v="586"/>
    <s v="mains"/>
    <s v="Total Usage"/>
    <m/>
    <m/>
    <m/>
    <m/>
    <n v="907.21"/>
    <n v="0.90700000000000003"/>
    <b v="0"/>
    <s v="Winter Off-Peak"/>
    <n v="0.16"/>
    <n v="0.14512"/>
  </r>
  <r>
    <x v="587"/>
    <s v="mains"/>
    <s v="Total Usage"/>
    <m/>
    <m/>
    <m/>
    <m/>
    <n v="701.59"/>
    <n v="0.70199999999999996"/>
    <b v="0"/>
    <s v="Winter Off-Peak"/>
    <n v="0.16"/>
    <n v="0.11231999999999999"/>
  </r>
  <r>
    <x v="588"/>
    <s v="mains"/>
    <s v="Total Usage"/>
    <m/>
    <m/>
    <m/>
    <m/>
    <n v="771.86800000000005"/>
    <n v="0.77200000000000002"/>
    <b v="0"/>
    <s v="Winter Peak"/>
    <n v="0.24"/>
    <n v="0.18528"/>
  </r>
  <r>
    <x v="589"/>
    <s v="mains"/>
    <s v="Total Usage"/>
    <m/>
    <m/>
    <m/>
    <m/>
    <n v="728.69600000000003"/>
    <n v="0.72899999999999998"/>
    <b v="0"/>
    <s v="Winter Peak"/>
    <n v="0.24"/>
    <n v="0.17495999999999998"/>
  </r>
  <r>
    <x v="590"/>
    <s v="mains"/>
    <s v="Total Usage"/>
    <m/>
    <m/>
    <m/>
    <m/>
    <n v="838.88599999999997"/>
    <n v="0.83899999999999997"/>
    <b v="0"/>
    <s v="Winter Peak"/>
    <n v="0.24"/>
    <n v="0.20135999999999998"/>
  </r>
  <r>
    <x v="591"/>
    <s v="mains"/>
    <s v="Total Usage"/>
    <m/>
    <m/>
    <m/>
    <m/>
    <n v="799.40800000000002"/>
    <n v="0.79900000000000004"/>
    <b v="0"/>
    <s v="Winter Peak"/>
    <n v="0.24"/>
    <n v="0.19176000000000001"/>
  </r>
  <r>
    <x v="592"/>
    <s v="mains"/>
    <s v="Total Usage"/>
    <m/>
    <m/>
    <m/>
    <m/>
    <n v="967.81899999999996"/>
    <n v="0.96799999999999997"/>
    <b v="0"/>
    <s v="Winter Peak"/>
    <n v="0.24"/>
    <n v="0.23231999999999997"/>
  </r>
  <r>
    <x v="593"/>
    <s v="mains"/>
    <s v="Total Usage"/>
    <m/>
    <m/>
    <m/>
    <m/>
    <n v="1579.027"/>
    <n v="1.579"/>
    <b v="0"/>
    <s v="Winter Peak"/>
    <n v="0.24"/>
    <n v="0.37895999999999996"/>
  </r>
  <r>
    <x v="594"/>
    <s v="mains"/>
    <s v="Total Usage"/>
    <m/>
    <m/>
    <m/>
    <m/>
    <n v="1336.27"/>
    <n v="1.3360000000000001"/>
    <b v="0"/>
    <s v="Winter Off-Peak"/>
    <n v="0.17"/>
    <n v="0.22712000000000002"/>
  </r>
  <r>
    <x v="595"/>
    <s v="mains"/>
    <s v="Total Usage"/>
    <m/>
    <m/>
    <m/>
    <m/>
    <n v="1254.1010000000001"/>
    <n v="1.254"/>
    <b v="0"/>
    <s v="Winter Off-Peak"/>
    <n v="0.17"/>
    <n v="0.21318000000000001"/>
  </r>
  <r>
    <x v="596"/>
    <s v="mains"/>
    <s v="Total Usage"/>
    <m/>
    <m/>
    <m/>
    <m/>
    <n v="1524.596"/>
    <n v="1.5249999999999999"/>
    <b v="0"/>
    <s v="Winter Off-Peak"/>
    <n v="0.13"/>
    <n v="0.19824999999999998"/>
  </r>
  <r>
    <x v="597"/>
    <s v="mains"/>
    <s v="Total Usage"/>
    <m/>
    <m/>
    <m/>
    <m/>
    <n v="1403.117"/>
    <n v="1.403"/>
    <b v="0"/>
    <s v="Winter Off-Peak"/>
    <n v="0.13"/>
    <n v="0.18239"/>
  </r>
  <r>
    <x v="598"/>
    <s v="mains"/>
    <s v="Total Usage"/>
    <m/>
    <m/>
    <m/>
    <m/>
    <n v="1479.5039999999999"/>
    <n v="1.48"/>
    <b v="0"/>
    <s v="Winter Off-Peak"/>
    <n v="0.13"/>
    <n v="0.19240000000000002"/>
  </r>
  <r>
    <x v="599"/>
    <s v="mains"/>
    <s v="Total Usage"/>
    <m/>
    <m/>
    <m/>
    <m/>
    <n v="12265.763000000001"/>
    <n v="12.266"/>
    <b v="0"/>
    <s v="Winter Super-Off-Peak"/>
    <n v="0.13"/>
    <n v="1.5945800000000001"/>
  </r>
  <r>
    <x v="600"/>
    <s v="mains"/>
    <s v="Total Usage"/>
    <m/>
    <m/>
    <m/>
    <m/>
    <n v="27319.021000000001"/>
    <n v="27.318999999999999"/>
    <b v="0"/>
    <s v="Winter Super-Off-Peak"/>
    <n v="0.13"/>
    <n v="3.5514700000000001"/>
  </r>
  <r>
    <x v="601"/>
    <s v="mains"/>
    <s v="Total Usage"/>
    <m/>
    <m/>
    <m/>
    <m/>
    <n v="4493.7960000000003"/>
    <n v="4.4939999999999998"/>
    <b v="0"/>
    <s v="Winter Off-Peak"/>
    <n v="0.13"/>
    <n v="0.58421999999999996"/>
  </r>
  <r>
    <x v="602"/>
    <s v="mains"/>
    <s v="Total Usage"/>
    <m/>
    <m/>
    <m/>
    <m/>
    <n v="902.65700000000004"/>
    <n v="0.90300000000000002"/>
    <b v="0"/>
    <s v="Winter Super-Off-Peak"/>
    <n v="0.13"/>
    <n v="0.11739000000000001"/>
  </r>
  <r>
    <x v="603"/>
    <s v="mains"/>
    <s v="Total Usage"/>
    <m/>
    <m/>
    <m/>
    <m/>
    <n v="832.54899999999998"/>
    <n v="0.83299999999999996"/>
    <b v="0"/>
    <s v="Winter Super-Off-Peak"/>
    <n v="0.13"/>
    <n v="0.10829"/>
  </r>
  <r>
    <x v="604"/>
    <s v="mains"/>
    <s v="Total Usage"/>
    <m/>
    <m/>
    <m/>
    <m/>
    <n v="852.93200000000002"/>
    <n v="0.85299999999999998"/>
    <b v="0"/>
    <s v="Winter Super-Off-Peak"/>
    <n v="0.13"/>
    <n v="0.11089"/>
  </r>
  <r>
    <x v="605"/>
    <s v="mains"/>
    <s v="Total Usage"/>
    <m/>
    <m/>
    <m/>
    <m/>
    <n v="909.08699999999999"/>
    <n v="0.90900000000000003"/>
    <b v="0"/>
    <s v="Winter Super-Off-Peak"/>
    <n v="0.13"/>
    <n v="0.11817000000000001"/>
  </r>
  <r>
    <x v="606"/>
    <s v="mains"/>
    <s v="Total Usage"/>
    <m/>
    <m/>
    <m/>
    <m/>
    <n v="946.56700000000001"/>
    <n v="0.94699999999999995"/>
    <b v="0"/>
    <s v="Winter Off-Peak"/>
    <n v="0.16"/>
    <n v="0.15151999999999999"/>
  </r>
  <r>
    <x v="607"/>
    <s v="mains"/>
    <s v="Total Usage"/>
    <m/>
    <m/>
    <m/>
    <m/>
    <n v="1266.6110000000001"/>
    <n v="1.2669999999999999"/>
    <b v="0"/>
    <s v="Winter Off-Peak"/>
    <n v="0.16"/>
    <n v="0.20271999999999998"/>
  </r>
  <r>
    <x v="608"/>
    <s v="mains"/>
    <s v="Total Usage"/>
    <m/>
    <m/>
    <m/>
    <m/>
    <n v="1225.2"/>
    <n v="1.2250000000000001"/>
    <b v="0"/>
    <s v="Winter Off-Peak"/>
    <n v="0.16"/>
    <n v="0.19600000000000001"/>
  </r>
  <r>
    <x v="609"/>
    <s v="mains"/>
    <s v="Total Usage"/>
    <m/>
    <m/>
    <m/>
    <m/>
    <n v="1302.7280000000001"/>
    <n v="1.3029999999999999"/>
    <b v="0"/>
    <s v="Winter Off-Peak"/>
    <n v="0.16"/>
    <n v="0.20848"/>
  </r>
  <r>
    <x v="610"/>
    <s v="mains"/>
    <s v="Total Usage"/>
    <m/>
    <m/>
    <m/>
    <m/>
    <n v="1445.7550000000001"/>
    <n v="1.446"/>
    <b v="0"/>
    <s v="Winter Off-Peak"/>
    <n v="0.16"/>
    <n v="0.23136000000000001"/>
  </r>
  <r>
    <x v="611"/>
    <s v="mains"/>
    <s v="Total Usage"/>
    <m/>
    <m/>
    <m/>
    <m/>
    <n v="1402.7670000000001"/>
    <n v="1.403"/>
    <b v="0"/>
    <s v="Winter Off-Peak"/>
    <n v="0.16"/>
    <n v="0.22448000000000001"/>
  </r>
  <r>
    <x v="612"/>
    <s v="mains"/>
    <s v="Total Usage"/>
    <m/>
    <m/>
    <m/>
    <m/>
    <n v="918.38900000000001"/>
    <n v="0.91800000000000004"/>
    <b v="0"/>
    <s v="Winter Peak"/>
    <n v="0.24"/>
    <n v="0.22031999999999999"/>
  </r>
  <r>
    <x v="613"/>
    <s v="mains"/>
    <s v="Total Usage"/>
    <m/>
    <m/>
    <m/>
    <m/>
    <n v="1094.009"/>
    <n v="1.0940000000000001"/>
    <b v="0"/>
    <s v="Winter Peak"/>
    <n v="0.24"/>
    <n v="0.26256000000000002"/>
  </r>
  <r>
    <x v="614"/>
    <s v="mains"/>
    <s v="Total Usage"/>
    <m/>
    <m/>
    <m/>
    <m/>
    <n v="1046.991"/>
    <n v="1.0469999999999999"/>
    <b v="0"/>
    <s v="Winter Peak"/>
    <n v="0.24"/>
    <n v="0.25127999999999995"/>
  </r>
  <r>
    <x v="615"/>
    <s v="mains"/>
    <s v="Total Usage"/>
    <m/>
    <m/>
    <m/>
    <m/>
    <n v="1187.586"/>
    <n v="1.1879999999999999"/>
    <b v="0"/>
    <s v="Winter Peak"/>
    <n v="0.24"/>
    <n v="0.28511999999999998"/>
  </r>
  <r>
    <x v="616"/>
    <s v="mains"/>
    <s v="Total Usage"/>
    <m/>
    <m/>
    <m/>
    <m/>
    <n v="1442.1"/>
    <n v="1.4419999999999999"/>
    <b v="0"/>
    <s v="Winter Peak"/>
    <n v="0.24"/>
    <n v="0.34608"/>
  </r>
  <r>
    <x v="617"/>
    <s v="mains"/>
    <s v="Total Usage"/>
    <m/>
    <m/>
    <m/>
    <m/>
    <n v="2187.6019999999999"/>
    <n v="2.1880000000000002"/>
    <b v="0"/>
    <s v="Winter Peak"/>
    <n v="0.24"/>
    <n v="0.52512000000000003"/>
  </r>
  <r>
    <x v="618"/>
    <s v="mains"/>
    <s v="Total Usage"/>
    <m/>
    <m/>
    <m/>
    <m/>
    <n v="1992.0139999999999"/>
    <n v="1.992"/>
    <b v="0"/>
    <s v="Winter Off-Peak"/>
    <n v="0.17"/>
    <n v="0.33864"/>
  </r>
  <r>
    <x v="619"/>
    <s v="mains"/>
    <s v="Total Usage"/>
    <m/>
    <m/>
    <m/>
    <m/>
    <n v="1939.0909999999999"/>
    <n v="1.9390000000000001"/>
    <b v="0"/>
    <s v="Winter Off-Peak"/>
    <n v="0.17"/>
    <n v="0.32963000000000003"/>
  </r>
  <r>
    <x v="620"/>
    <s v="mains"/>
    <s v="Total Usage"/>
    <m/>
    <m/>
    <m/>
    <m/>
    <n v="1662.557"/>
    <n v="1.663"/>
    <b v="0"/>
    <s v="Winter Off-Peak"/>
    <n v="0.13"/>
    <n v="0.21619000000000002"/>
  </r>
  <r>
    <x v="621"/>
    <s v="mains"/>
    <s v="Total Usage"/>
    <m/>
    <m/>
    <m/>
    <m/>
    <n v="1155.0899999999999"/>
    <n v="1.155"/>
    <b v="0"/>
    <s v="Winter Off-Peak"/>
    <n v="0.13"/>
    <n v="0.15015000000000001"/>
  </r>
  <r>
    <x v="622"/>
    <s v="mains"/>
    <s v="Total Usage"/>
    <m/>
    <m/>
    <m/>
    <m/>
    <n v="1071.9480000000001"/>
    <n v="1.0720000000000001"/>
    <b v="0"/>
    <s v="Winter Off-Peak"/>
    <n v="0.13"/>
    <n v="0.13936000000000001"/>
  </r>
  <r>
    <x v="623"/>
    <s v="mains"/>
    <s v="Total Usage"/>
    <m/>
    <m/>
    <m/>
    <m/>
    <n v="759.97900000000004"/>
    <n v="0.76"/>
    <b v="0"/>
    <s v="Winter Super-Off-Peak"/>
    <n v="0.13"/>
    <n v="9.8799999999999999E-2"/>
  </r>
  <r>
    <x v="624"/>
    <s v="mains"/>
    <s v="Total Usage"/>
    <m/>
    <m/>
    <m/>
    <m/>
    <n v="675.00800000000004"/>
    <n v="0.67500000000000004"/>
    <b v="0"/>
    <s v="Winter Super-Off-Peak"/>
    <n v="0.13"/>
    <n v="8.7750000000000009E-2"/>
  </r>
  <r>
    <x v="625"/>
    <s v="mains"/>
    <s v="Total Usage"/>
    <m/>
    <m/>
    <m/>
    <m/>
    <n v="799.05700000000002"/>
    <n v="0.79900000000000004"/>
    <b v="0"/>
    <s v="Winter Off-Peak"/>
    <n v="0.13"/>
    <n v="0.10387"/>
  </r>
  <r>
    <x v="626"/>
    <s v="mains"/>
    <s v="Total Usage"/>
    <m/>
    <m/>
    <m/>
    <m/>
    <n v="765.40499999999997"/>
    <n v="0.76500000000000001"/>
    <b v="0"/>
    <s v="Winter Super-Off-Peak"/>
    <n v="0.13"/>
    <n v="9.9450000000000011E-2"/>
  </r>
  <r>
    <x v="627"/>
    <s v="mains"/>
    <s v="Total Usage"/>
    <m/>
    <m/>
    <m/>
    <m/>
    <n v="802.96299999999997"/>
    <n v="0.80300000000000005"/>
    <b v="0"/>
    <s v="Winter Super-Off-Peak"/>
    <n v="0.13"/>
    <n v="0.10439000000000001"/>
  </r>
  <r>
    <x v="628"/>
    <s v="mains"/>
    <s v="Total Usage"/>
    <m/>
    <m/>
    <m/>
    <m/>
    <n v="3425.1170000000002"/>
    <n v="3.4249999999999998"/>
    <b v="0"/>
    <s v="Winter Super-Off-Peak"/>
    <n v="0.13"/>
    <n v="0.44524999999999998"/>
  </r>
  <r>
    <x v="629"/>
    <s v="mains"/>
    <s v="Total Usage"/>
    <m/>
    <m/>
    <m/>
    <m/>
    <n v="834.84400000000005"/>
    <n v="0.83499999999999996"/>
    <b v="0"/>
    <s v="Winter Super-Off-Peak"/>
    <n v="0.13"/>
    <n v="0.10854999999999999"/>
  </r>
  <r>
    <x v="630"/>
    <s v="mains"/>
    <s v="Total Usage"/>
    <m/>
    <m/>
    <m/>
    <m/>
    <n v="919.91899999999998"/>
    <n v="0.92"/>
    <b v="0"/>
    <s v="Winter Off-Peak"/>
    <n v="0.16"/>
    <n v="0.1472"/>
  </r>
  <r>
    <x v="631"/>
    <s v="mains"/>
    <s v="Total Usage"/>
    <m/>
    <m/>
    <m/>
    <m/>
    <n v="1390.5039999999999"/>
    <n v="1.391"/>
    <b v="0"/>
    <s v="Winter Off-Peak"/>
    <n v="0.16"/>
    <n v="0.22256000000000001"/>
  </r>
  <r>
    <x v="632"/>
    <s v="mains"/>
    <s v="Total Usage"/>
    <m/>
    <m/>
    <m/>
    <m/>
    <n v="933.2"/>
    <n v="0.93300000000000005"/>
    <b v="0"/>
    <s v="Winter Off-Peak"/>
    <n v="0.16"/>
    <n v="0.14928000000000002"/>
  </r>
  <r>
    <x v="633"/>
    <s v="mains"/>
    <s v="Total Usage"/>
    <m/>
    <m/>
    <m/>
    <m/>
    <n v="662.69799999999998"/>
    <n v="0.66300000000000003"/>
    <b v="0"/>
    <s v="Winter Off-Peak"/>
    <n v="0.16"/>
    <n v="0.10608000000000001"/>
  </r>
  <r>
    <x v="634"/>
    <s v="mains"/>
    <s v="Total Usage"/>
    <m/>
    <m/>
    <m/>
    <m/>
    <n v="639.59900000000005"/>
    <n v="0.64"/>
    <b v="0"/>
    <s v="Winter Off-Peak"/>
    <n v="0.16"/>
    <n v="0.1024"/>
  </r>
  <r>
    <x v="635"/>
    <s v="mains"/>
    <s v="Total Usage"/>
    <m/>
    <m/>
    <m/>
    <m/>
    <n v="850.27499999999998"/>
    <n v="0.85"/>
    <b v="0"/>
    <s v="Winter Off-Peak"/>
    <n v="0.16"/>
    <n v="0.13600000000000001"/>
  </r>
  <r>
    <x v="636"/>
    <s v="mains"/>
    <s v="Total Usage"/>
    <m/>
    <m/>
    <m/>
    <m/>
    <n v="879.06500000000005"/>
    <n v="0.879"/>
    <b v="0"/>
    <s v="Winter Peak"/>
    <n v="0.24"/>
    <n v="0.21095999999999998"/>
  </r>
  <r>
    <x v="637"/>
    <s v="mains"/>
    <s v="Total Usage"/>
    <m/>
    <m/>
    <m/>
    <m/>
    <n v="884.24400000000003"/>
    <n v="0.88400000000000001"/>
    <b v="0"/>
    <s v="Winter Peak"/>
    <n v="0.24"/>
    <n v="0.21215999999999999"/>
  </r>
  <r>
    <x v="638"/>
    <s v="mains"/>
    <s v="Total Usage"/>
    <m/>
    <m/>
    <m/>
    <m/>
    <n v="950.78200000000004"/>
    <n v="0.95099999999999996"/>
    <b v="0"/>
    <s v="Winter Peak"/>
    <n v="0.24"/>
    <n v="0.22823999999999997"/>
  </r>
  <r>
    <x v="639"/>
    <s v="mains"/>
    <s v="Total Usage"/>
    <m/>
    <m/>
    <m/>
    <m/>
    <n v="1122.9069999999999"/>
    <n v="1.123"/>
    <b v="0"/>
    <s v="Winter Peak"/>
    <n v="0.24"/>
    <n v="0.26951999999999998"/>
  </r>
  <r>
    <x v="640"/>
    <s v="mains"/>
    <s v="Total Usage"/>
    <m/>
    <m/>
    <m/>
    <m/>
    <n v="1412.0740000000001"/>
    <n v="1.4119999999999999"/>
    <b v="0"/>
    <s v="Winter Peak"/>
    <n v="0.24"/>
    <n v="0.33887999999999996"/>
  </r>
  <r>
    <x v="641"/>
    <s v="mains"/>
    <s v="Total Usage"/>
    <m/>
    <m/>
    <m/>
    <m/>
    <n v="2214.9490000000001"/>
    <n v="2.2149999999999999"/>
    <b v="0"/>
    <s v="Winter Peak"/>
    <n v="0.24"/>
    <n v="0.53159999999999996"/>
  </r>
  <r>
    <x v="642"/>
    <s v="mains"/>
    <s v="Total Usage"/>
    <m/>
    <m/>
    <m/>
    <m/>
    <n v="2173.1930000000002"/>
    <n v="2.173"/>
    <b v="0"/>
    <s v="Winter Off-Peak"/>
    <n v="0.17"/>
    <n v="0.36941000000000002"/>
  </r>
  <r>
    <x v="643"/>
    <s v="mains"/>
    <s v="Total Usage"/>
    <m/>
    <m/>
    <m/>
    <m/>
    <n v="2372.203"/>
    <n v="2.3719999999999999"/>
    <b v="0"/>
    <s v="Winter Off-Peak"/>
    <n v="0.17"/>
    <n v="0.40323999999999999"/>
  </r>
  <r>
    <x v="644"/>
    <s v="mains"/>
    <s v="Total Usage"/>
    <m/>
    <m/>
    <m/>
    <m/>
    <n v="2250.779"/>
    <n v="2.2509999999999999"/>
    <b v="0"/>
    <s v="Winter Off-Peak"/>
    <n v="0.13"/>
    <n v="0.29263"/>
  </r>
  <r>
    <x v="645"/>
    <s v="mains"/>
    <s v="Total Usage"/>
    <m/>
    <m/>
    <m/>
    <m/>
    <n v="1975.06"/>
    <n v="1.9750000000000001"/>
    <b v="0"/>
    <s v="Winter Off-Peak"/>
    <n v="0.13"/>
    <n v="0.25675000000000003"/>
  </r>
  <r>
    <x v="646"/>
    <s v="mains"/>
    <s v="Total Usage"/>
    <m/>
    <m/>
    <m/>
    <m/>
    <n v="1388.0029999999999"/>
    <n v="1.3879999999999999"/>
    <b v="0"/>
    <s v="Winter Off-Peak"/>
    <n v="0.13"/>
    <n v="0.18043999999999999"/>
  </r>
  <r>
    <x v="647"/>
    <s v="mains"/>
    <s v="Total Usage"/>
    <m/>
    <m/>
    <m/>
    <m/>
    <n v="13147.852000000001"/>
    <n v="13.148"/>
    <b v="0"/>
    <s v="Winter Super-Off-Peak"/>
    <n v="0.13"/>
    <n v="1.7092400000000001"/>
  </r>
  <r>
    <x v="648"/>
    <s v="mains"/>
    <s v="Total Usage"/>
    <m/>
    <m/>
    <m/>
    <m/>
    <n v="2462.7930000000001"/>
    <n v="2.4630000000000001"/>
    <b v="0"/>
    <s v="Winter Super-Off-Peak"/>
    <n v="0.13"/>
    <n v="0.32019000000000003"/>
  </r>
  <r>
    <x v="649"/>
    <s v="mains"/>
    <s v="Total Usage"/>
    <m/>
    <m/>
    <m/>
    <m/>
    <n v="1432.046"/>
    <n v="1.4319999999999999"/>
    <b v="0"/>
    <s v="Winter Off-Peak"/>
    <n v="0.13"/>
    <n v="0.18615999999999999"/>
  </r>
  <r>
    <x v="650"/>
    <s v="mains"/>
    <s v="Total Usage"/>
    <m/>
    <m/>
    <m/>
    <m/>
    <n v="1523.8679999999999"/>
    <n v="1.524"/>
    <b v="0"/>
    <s v="Winter Super-Off-Peak"/>
    <n v="0.13"/>
    <n v="0.19812000000000002"/>
  </r>
  <r>
    <x v="651"/>
    <s v="mains"/>
    <s v="Total Usage"/>
    <m/>
    <m/>
    <m/>
    <m/>
    <n v="1580.758"/>
    <n v="1.581"/>
    <b v="0"/>
    <s v="Winter Super-Off-Peak"/>
    <n v="0.13"/>
    <n v="0.20552999999999999"/>
  </r>
  <r>
    <x v="652"/>
    <s v="mains"/>
    <s v="Total Usage"/>
    <m/>
    <m/>
    <m/>
    <m/>
    <n v="1493.482"/>
    <n v="1.4930000000000001"/>
    <b v="0"/>
    <s v="Winter Super-Off-Peak"/>
    <n v="0.13"/>
    <n v="0.19409000000000001"/>
  </r>
  <r>
    <x v="653"/>
    <s v="mains"/>
    <s v="Total Usage"/>
    <m/>
    <m/>
    <m/>
    <m/>
    <n v="1533.6690000000001"/>
    <n v="1.534"/>
    <b v="0"/>
    <s v="Winter Super-Off-Peak"/>
    <n v="0.13"/>
    <n v="0.19942000000000001"/>
  </r>
  <r>
    <x v="654"/>
    <s v="mains"/>
    <s v="Total Usage"/>
    <m/>
    <m/>
    <m/>
    <m/>
    <n v="1779.4860000000001"/>
    <n v="1.7789999999999999"/>
    <b v="0"/>
    <s v="Winter Off-Peak"/>
    <n v="0.16"/>
    <n v="0.28464"/>
  </r>
  <r>
    <x v="655"/>
    <s v="mains"/>
    <s v="Total Usage"/>
    <m/>
    <m/>
    <m/>
    <m/>
    <n v="3610.683"/>
    <n v="3.6110000000000002"/>
    <b v="0"/>
    <s v="Winter Off-Peak"/>
    <n v="0.16"/>
    <n v="0.57776000000000005"/>
  </r>
  <r>
    <x v="656"/>
    <s v="mains"/>
    <s v="Total Usage"/>
    <m/>
    <m/>
    <m/>
    <m/>
    <n v="1127.4100000000001"/>
    <n v="1.127"/>
    <b v="0"/>
    <s v="Winter Off-Peak"/>
    <n v="0.16"/>
    <n v="0.18032000000000001"/>
  </r>
  <r>
    <x v="657"/>
    <s v="mains"/>
    <s v="Total Usage"/>
    <m/>
    <m/>
    <m/>
    <m/>
    <n v="943.72199999999998"/>
    <n v="0.94399999999999995"/>
    <b v="0"/>
    <s v="Winter Off-Peak"/>
    <n v="0.16"/>
    <n v="0.15104000000000001"/>
  </r>
  <r>
    <x v="658"/>
    <s v="mains"/>
    <s v="Total Usage"/>
    <m/>
    <m/>
    <m/>
    <m/>
    <n v="863.71900000000005"/>
    <n v="0.86399999999999999"/>
    <b v="0"/>
    <s v="Winter Off-Peak"/>
    <n v="0.16"/>
    <n v="0.13824"/>
  </r>
  <r>
    <x v="659"/>
    <s v="mains"/>
    <s v="Total Usage"/>
    <m/>
    <m/>
    <m/>
    <m/>
    <n v="671.98599999999999"/>
    <n v="0.67200000000000004"/>
    <b v="0"/>
    <s v="Winter Off-Peak"/>
    <n v="0.16"/>
    <n v="0.10752"/>
  </r>
  <r>
    <x v="660"/>
    <s v="mains"/>
    <s v="Total Usage"/>
    <m/>
    <m/>
    <m/>
    <m/>
    <n v="773.375"/>
    <n v="0.77300000000000002"/>
    <b v="0"/>
    <s v="Winter Peak"/>
    <n v="0.24"/>
    <n v="0.18551999999999999"/>
  </r>
  <r>
    <x v="661"/>
    <s v="mains"/>
    <s v="Total Usage"/>
    <m/>
    <m/>
    <m/>
    <m/>
    <n v="373.35199999999998"/>
    <n v="0.373"/>
    <b v="0"/>
    <s v="Winter Peak"/>
    <n v="0.24"/>
    <n v="8.9520000000000002E-2"/>
  </r>
  <r>
    <x v="662"/>
    <s v="mains"/>
    <s v="Total Usage"/>
    <m/>
    <m/>
    <m/>
    <m/>
    <n v="1457.8230000000001"/>
    <n v="1.458"/>
    <b v="0"/>
    <s v="Winter Peak"/>
    <n v="0.24"/>
    <n v="0.34991999999999995"/>
  </r>
  <r>
    <x v="663"/>
    <s v="mains"/>
    <s v="Total Usage"/>
    <m/>
    <m/>
    <m/>
    <m/>
    <n v="2164.1379999999999"/>
    <n v="2.1640000000000001"/>
    <b v="0"/>
    <s v="Winter Peak"/>
    <n v="0.24"/>
    <n v="0.51936000000000004"/>
  </r>
  <r>
    <x v="664"/>
    <s v="mains"/>
    <s v="Total Usage"/>
    <m/>
    <m/>
    <m/>
    <m/>
    <n v="1475.5160000000001"/>
    <n v="1.476"/>
    <b v="0"/>
    <s v="Winter Peak"/>
    <n v="0.24"/>
    <n v="0.35424"/>
  </r>
  <r>
    <x v="665"/>
    <s v="mains"/>
    <s v="Total Usage"/>
    <m/>
    <m/>
    <m/>
    <m/>
    <n v="1405.461"/>
    <n v="1.405"/>
    <b v="0"/>
    <s v="Winter Peak"/>
    <n v="0.24"/>
    <n v="0.3372"/>
  </r>
  <r>
    <x v="666"/>
    <s v="mains"/>
    <s v="Total Usage"/>
    <m/>
    <m/>
    <m/>
    <m/>
    <n v="139.399"/>
    <n v="0.13900000000000001"/>
    <b v="0"/>
    <s v="Winter Off-Peak"/>
    <n v="0.17"/>
    <n v="2.3630000000000005E-2"/>
  </r>
  <r>
    <x v="667"/>
    <s v="mains"/>
    <s v="Total Usage"/>
    <m/>
    <m/>
    <m/>
    <m/>
    <n v="1493.808"/>
    <n v="1.494"/>
    <b v="0"/>
    <s v="Winter Off-Peak"/>
    <n v="0.17"/>
    <n v="0.25398000000000004"/>
  </r>
  <r>
    <x v="668"/>
    <s v="mains"/>
    <s v="Total Usage"/>
    <m/>
    <m/>
    <m/>
    <m/>
    <n v="1451.61"/>
    <n v="1.452"/>
    <b v="0"/>
    <s v="Winter Off-Peak"/>
    <n v="0.13"/>
    <n v="0.18876000000000001"/>
  </r>
  <r>
    <x v="669"/>
    <s v="mains"/>
    <s v="Total Usage"/>
    <m/>
    <m/>
    <m/>
    <m/>
    <n v="1374.1949999999999"/>
    <n v="1.3740000000000001"/>
    <b v="0"/>
    <s v="Winter Off-Peak"/>
    <n v="0.13"/>
    <n v="0.17862000000000003"/>
  </r>
  <r>
    <x v="670"/>
    <s v="mains"/>
    <s v="Total Usage"/>
    <m/>
    <m/>
    <m/>
    <m/>
    <n v="960.84900000000005"/>
    <n v="0.96099999999999997"/>
    <b v="0"/>
    <s v="Winter Off-Peak"/>
    <n v="0.13"/>
    <n v="0.12493"/>
  </r>
  <r>
    <x v="671"/>
    <s v="mains"/>
    <s v="Total Usage"/>
    <m/>
    <m/>
    <m/>
    <m/>
    <n v="7521.9859999999999"/>
    <n v="7.5220000000000002"/>
    <b v="0"/>
    <s v="Winter Super-Off-Peak"/>
    <n v="0.13"/>
    <n v="0.97786000000000006"/>
  </r>
  <r>
    <x v="672"/>
    <s v="mains"/>
    <s v="Total Usage"/>
    <m/>
    <m/>
    <m/>
    <m/>
    <n v="1491.402"/>
    <n v="1.4910000000000001"/>
    <b v="0"/>
    <s v="Winter Super-Off-Peak"/>
    <n v="0.13"/>
    <n v="0.19383000000000003"/>
  </r>
  <r>
    <x v="673"/>
    <s v="mains"/>
    <s v="Total Usage"/>
    <m/>
    <m/>
    <m/>
    <m/>
    <n v="804.21400000000006"/>
    <n v="0.80400000000000005"/>
    <b v="0"/>
    <s v="Winter Off-Peak"/>
    <n v="0.13"/>
    <n v="0.10452000000000002"/>
  </r>
  <r>
    <x v="674"/>
    <s v="mains"/>
    <s v="Total Usage"/>
    <m/>
    <m/>
    <m/>
    <m/>
    <n v="807.40899999999999"/>
    <n v="0.80700000000000005"/>
    <b v="0"/>
    <s v="Winter Super-Off-Peak"/>
    <n v="0.13"/>
    <n v="0.10491"/>
  </r>
  <r>
    <x v="675"/>
    <s v="mains"/>
    <s v="Total Usage"/>
    <m/>
    <m/>
    <m/>
    <m/>
    <n v="760.81299999999999"/>
    <n v="0.76100000000000001"/>
    <b v="0"/>
    <s v="Winter Super-Off-Peak"/>
    <n v="0.13"/>
    <n v="9.8930000000000004E-2"/>
  </r>
  <r>
    <x v="676"/>
    <s v="mains"/>
    <s v="Total Usage"/>
    <m/>
    <m/>
    <m/>
    <m/>
    <n v="844.68399999999997"/>
    <n v="0.84499999999999997"/>
    <b v="0"/>
    <s v="Winter Super-Off-Peak"/>
    <n v="0.13"/>
    <n v="0.10985"/>
  </r>
  <r>
    <x v="677"/>
    <s v="mains"/>
    <s v="Total Usage"/>
    <m/>
    <m/>
    <m/>
    <m/>
    <n v="832.88499999999999"/>
    <n v="0.83299999999999996"/>
    <b v="0"/>
    <s v="Winter Super-Off-Peak"/>
    <n v="0.13"/>
    <n v="0.10829"/>
  </r>
  <r>
    <x v="678"/>
    <s v="mains"/>
    <s v="Total Usage"/>
    <m/>
    <m/>
    <m/>
    <m/>
    <n v="969.12400000000002"/>
    <n v="0.96899999999999997"/>
    <b v="0"/>
    <s v="Winter Off-Peak"/>
    <n v="0.16"/>
    <n v="0.15504000000000001"/>
  </r>
  <r>
    <x v="679"/>
    <s v="mains"/>
    <s v="Total Usage"/>
    <m/>
    <m/>
    <m/>
    <m/>
    <n v="2070.375"/>
    <n v="2.0699999999999998"/>
    <b v="0"/>
    <s v="Winter Off-Peak"/>
    <n v="0.16"/>
    <n v="0.33119999999999999"/>
  </r>
  <r>
    <x v="680"/>
    <s v="mains"/>
    <s v="Total Usage"/>
    <m/>
    <m/>
    <m/>
    <m/>
    <n v="1454.412"/>
    <n v="1.454"/>
    <b v="0"/>
    <s v="Winter Off-Peak"/>
    <n v="0.16"/>
    <n v="0.23263999999999999"/>
  </r>
  <r>
    <x v="681"/>
    <s v="mains"/>
    <s v="Total Usage"/>
    <m/>
    <m/>
    <m/>
    <m/>
    <n v="3650.7080000000001"/>
    <n v="3.6509999999999998"/>
    <b v="0"/>
    <s v="Winter Off-Peak"/>
    <n v="0.16"/>
    <n v="0.58416000000000001"/>
  </r>
  <r>
    <x v="682"/>
    <s v="mains"/>
    <s v="Total Usage"/>
    <m/>
    <m/>
    <m/>
    <m/>
    <n v="1106.2460000000001"/>
    <n v="1.1060000000000001"/>
    <b v="0"/>
    <s v="Winter Off-Peak"/>
    <n v="0.16"/>
    <n v="0.17696000000000001"/>
  </r>
  <r>
    <x v="683"/>
    <s v="mains"/>
    <s v="Total Usage"/>
    <m/>
    <m/>
    <m/>
    <m/>
    <n v="3882.4520000000002"/>
    <n v="3.8820000000000001"/>
    <b v="0"/>
    <s v="Winter Off-Peak"/>
    <n v="0.16"/>
    <n v="0.62112000000000001"/>
  </r>
  <r>
    <x v="684"/>
    <s v="mains"/>
    <s v="Total Usage"/>
    <m/>
    <m/>
    <m/>
    <m/>
    <n v="2912.7460000000001"/>
    <n v="2.9129999999999998"/>
    <b v="0"/>
    <s v="Winter Peak"/>
    <n v="0.24"/>
    <n v="0.69911999999999996"/>
  </r>
  <r>
    <x v="685"/>
    <s v="mains"/>
    <s v="Total Usage"/>
    <m/>
    <m/>
    <m/>
    <m/>
    <n v="2072.625"/>
    <n v="2.073"/>
    <b v="0"/>
    <s v="Winter Peak"/>
    <n v="0.24"/>
    <n v="0.49751999999999996"/>
  </r>
  <r>
    <x v="686"/>
    <s v="mains"/>
    <s v="Total Usage"/>
    <m/>
    <m/>
    <m/>
    <m/>
    <n v="1667.5740000000001"/>
    <n v="1.6679999999999999"/>
    <b v="0"/>
    <s v="Winter Peak"/>
    <n v="0.24"/>
    <n v="0.40031999999999995"/>
  </r>
  <r>
    <x v="687"/>
    <s v="mains"/>
    <s v="Total Usage"/>
    <m/>
    <m/>
    <m/>
    <m/>
    <n v="4798.8779999999997"/>
    <n v="4.7990000000000004"/>
    <b v="0"/>
    <s v="Winter Peak"/>
    <n v="0.24"/>
    <n v="1.1517600000000001"/>
  </r>
  <r>
    <x v="688"/>
    <s v="mains"/>
    <s v="Total Usage"/>
    <m/>
    <m/>
    <m/>
    <m/>
    <n v="3807.7710000000002"/>
    <n v="3.8079999999999998"/>
    <b v="0"/>
    <s v="Winter Peak"/>
    <n v="0.24"/>
    <n v="0.91391999999999995"/>
  </r>
  <r>
    <x v="689"/>
    <s v="mains"/>
    <s v="Total Usage"/>
    <m/>
    <m/>
    <m/>
    <m/>
    <n v="2601.2280000000001"/>
    <n v="2.601"/>
    <b v="0"/>
    <s v="Winter Peak"/>
    <n v="0.24"/>
    <n v="0.62424000000000002"/>
  </r>
  <r>
    <x v="690"/>
    <s v="mains"/>
    <s v="Total Usage"/>
    <m/>
    <m/>
    <m/>
    <m/>
    <n v="1877.9290000000001"/>
    <n v="1.8779999999999999"/>
    <b v="0"/>
    <s v="Winter Off-Peak"/>
    <n v="0.17"/>
    <n v="0.31925999999999999"/>
  </r>
  <r>
    <x v="691"/>
    <s v="mains"/>
    <s v="Total Usage"/>
    <m/>
    <m/>
    <m/>
    <m/>
    <n v="1877.75"/>
    <n v="1.8779999999999999"/>
    <b v="0"/>
    <s v="Winter Off-Peak"/>
    <n v="0.17"/>
    <n v="0.31925999999999999"/>
  </r>
  <r>
    <x v="692"/>
    <s v="mains"/>
    <s v="Total Usage"/>
    <m/>
    <m/>
    <m/>
    <m/>
    <n v="1533.261"/>
    <n v="1.5329999999999999"/>
    <b v="0"/>
    <s v="Winter Off-Peak"/>
    <n v="0.13"/>
    <n v="0.19928999999999999"/>
  </r>
  <r>
    <x v="693"/>
    <s v="mains"/>
    <s v="Total Usage"/>
    <m/>
    <m/>
    <m/>
    <m/>
    <n v="1053.9169999999999"/>
    <n v="1.054"/>
    <b v="0"/>
    <s v="Winter Off-Peak"/>
    <n v="0.13"/>
    <n v="0.13702"/>
  </r>
  <r>
    <x v="694"/>
    <s v="mains"/>
    <s v="Total Usage"/>
    <m/>
    <m/>
    <m/>
    <m/>
    <n v="1056.1469999999999"/>
    <n v="1.056"/>
    <b v="0"/>
    <s v="Winter Off-Peak"/>
    <n v="0.13"/>
    <n v="0.13728000000000001"/>
  </r>
  <r>
    <x v="695"/>
    <s v="mains"/>
    <s v="Total Usage"/>
    <m/>
    <m/>
    <m/>
    <m/>
    <n v="790.02200000000005"/>
    <n v="0.79"/>
    <b v="0"/>
    <s v="Winter Super-Off-Peak"/>
    <n v="0.13"/>
    <n v="0.10270000000000001"/>
  </r>
  <r>
    <x v="696"/>
    <s v="mains"/>
    <s v="Total Usage"/>
    <m/>
    <m/>
    <m/>
    <m/>
    <n v="19657.875"/>
    <n v="19.658000000000001"/>
    <b v="0"/>
    <s v="Winter Super-Off-Peak"/>
    <n v="0.13"/>
    <n v="2.5555400000000001"/>
  </r>
  <r>
    <x v="697"/>
    <s v="mains"/>
    <s v="Total Usage"/>
    <m/>
    <m/>
    <m/>
    <m/>
    <n v="19936.451000000001"/>
    <n v="19.936"/>
    <b v="0"/>
    <s v="Winter Off-Peak"/>
    <n v="0.13"/>
    <n v="2.5916800000000002"/>
  </r>
  <r>
    <x v="698"/>
    <s v="mains"/>
    <s v="Total Usage"/>
    <m/>
    <m/>
    <m/>
    <m/>
    <n v="3391.8670000000002"/>
    <n v="3.3919999999999999"/>
    <b v="0"/>
    <s v="Winter Super-Off-Peak"/>
    <n v="0.13"/>
    <n v="0.44096000000000002"/>
  </r>
  <r>
    <x v="699"/>
    <s v="mains"/>
    <s v="Total Usage"/>
    <m/>
    <m/>
    <m/>
    <m/>
    <n v="751.56700000000001"/>
    <n v="0.752"/>
    <b v="0"/>
    <s v="Winter Super-Off-Peak"/>
    <n v="0.13"/>
    <n v="9.776E-2"/>
  </r>
  <r>
    <x v="700"/>
    <s v="mains"/>
    <s v="Total Usage"/>
    <m/>
    <m/>
    <m/>
    <m/>
    <n v="727.65899999999999"/>
    <n v="0.72799999999999998"/>
    <b v="0"/>
    <s v="Winter Super-Off-Peak"/>
    <n v="0.13"/>
    <n v="9.4640000000000002E-2"/>
  </r>
  <r>
    <x v="701"/>
    <s v="mains"/>
    <s v="Total Usage"/>
    <m/>
    <m/>
    <m/>
    <m/>
    <n v="892.07399999999996"/>
    <n v="0.89200000000000002"/>
    <b v="0"/>
    <s v="Winter Super-Off-Peak"/>
    <n v="0.13"/>
    <n v="0.11596000000000001"/>
  </r>
  <r>
    <x v="702"/>
    <s v="mains"/>
    <s v="Total Usage"/>
    <m/>
    <m/>
    <m/>
    <m/>
    <n v="844.77300000000002"/>
    <n v="0.84499999999999997"/>
    <b v="0"/>
    <s v="Winter Off-Peak"/>
    <n v="0.16"/>
    <n v="0.13519999999999999"/>
  </r>
  <r>
    <x v="703"/>
    <s v="mains"/>
    <s v="Total Usage"/>
    <m/>
    <m/>
    <m/>
    <m/>
    <n v="2420.7910000000002"/>
    <n v="2.4209999999999998"/>
    <b v="0"/>
    <s v="Winter Off-Peak"/>
    <n v="0.16"/>
    <n v="0.38735999999999998"/>
  </r>
  <r>
    <x v="704"/>
    <s v="mains"/>
    <s v="Total Usage"/>
    <m/>
    <m/>
    <m/>
    <m/>
    <n v="1396.588"/>
    <n v="1.397"/>
    <b v="0"/>
    <s v="Winter Off-Peak"/>
    <n v="0.16"/>
    <n v="0.22352"/>
  </r>
  <r>
    <x v="705"/>
    <s v="mains"/>
    <s v="Total Usage"/>
    <m/>
    <m/>
    <m/>
    <m/>
    <n v="3179.6669999999999"/>
    <n v="3.18"/>
    <b v="0"/>
    <s v="Winter Off-Peak"/>
    <n v="0.16"/>
    <n v="0.50880000000000003"/>
  </r>
  <r>
    <x v="706"/>
    <s v="mains"/>
    <s v="Total Usage"/>
    <m/>
    <m/>
    <m/>
    <m/>
    <n v="919.59500000000003"/>
    <n v="0.92"/>
    <b v="0"/>
    <s v="Winter Off-Peak"/>
    <n v="0.16"/>
    <n v="0.1472"/>
  </r>
  <r>
    <x v="707"/>
    <s v="mains"/>
    <s v="Total Usage"/>
    <m/>
    <m/>
    <m/>
    <m/>
    <n v="2281.451"/>
    <n v="2.2810000000000001"/>
    <b v="0"/>
    <s v="Winter Off-Peak"/>
    <n v="0.16"/>
    <n v="0.36496000000000001"/>
  </r>
  <r>
    <x v="708"/>
    <s v="mains"/>
    <s v="Total Usage"/>
    <m/>
    <m/>
    <m/>
    <m/>
    <n v="897.17899999999997"/>
    <n v="0.89700000000000002"/>
    <b v="0"/>
    <s v="Winter Peak"/>
    <n v="0.24"/>
    <n v="0.21528"/>
  </r>
  <r>
    <x v="709"/>
    <s v="mains"/>
    <s v="Total Usage"/>
    <m/>
    <m/>
    <m/>
    <m/>
    <n v="3647.549"/>
    <n v="3.6480000000000001"/>
    <b v="0"/>
    <s v="Winter Peak"/>
    <n v="0.24"/>
    <n v="0.87551999999999996"/>
  </r>
  <r>
    <x v="710"/>
    <s v="mains"/>
    <s v="Total Usage"/>
    <m/>
    <m/>
    <m/>
    <m/>
    <n v="2412.0410000000002"/>
    <n v="2.4119999999999999"/>
    <b v="0"/>
    <s v="Winter Peak"/>
    <n v="0.24"/>
    <n v="0.57887999999999995"/>
  </r>
  <r>
    <x v="711"/>
    <s v="mains"/>
    <s v="Total Usage"/>
    <m/>
    <m/>
    <m/>
    <m/>
    <n v="1676.268"/>
    <n v="1.6759999999999999"/>
    <b v="0"/>
    <s v="Winter Peak"/>
    <n v="0.24"/>
    <n v="0.40223999999999999"/>
  </r>
  <r>
    <x v="712"/>
    <s v="mains"/>
    <s v="Total Usage"/>
    <m/>
    <m/>
    <m/>
    <m/>
    <n v="1303.6559999999999"/>
    <n v="1.304"/>
    <b v="0"/>
    <s v="Winter Peak"/>
    <n v="0.24"/>
    <n v="0.31296000000000002"/>
  </r>
  <r>
    <x v="713"/>
    <s v="mains"/>
    <s v="Total Usage"/>
    <m/>
    <m/>
    <m/>
    <m/>
    <n v="1461.7239999999999"/>
    <n v="1.462"/>
    <b v="0"/>
    <s v="Winter Peak"/>
    <n v="0.24"/>
    <n v="0.35087999999999997"/>
  </r>
  <r>
    <x v="714"/>
    <s v="mains"/>
    <s v="Total Usage"/>
    <m/>
    <m/>
    <m/>
    <m/>
    <n v="1439.1790000000001"/>
    <n v="1.4390000000000001"/>
    <b v="0"/>
    <s v="Winter Off-Peak"/>
    <n v="0.17"/>
    <n v="0.24463000000000001"/>
  </r>
  <r>
    <x v="715"/>
    <s v="mains"/>
    <s v="Total Usage"/>
    <m/>
    <m/>
    <m/>
    <m/>
    <n v="1561.59"/>
    <n v="1.5620000000000001"/>
    <b v="0"/>
    <s v="Winter Off-Peak"/>
    <n v="0.17"/>
    <n v="0.26554000000000005"/>
  </r>
  <r>
    <x v="716"/>
    <s v="mains"/>
    <s v="Total Usage"/>
    <m/>
    <m/>
    <m/>
    <m/>
    <n v="1381.6759999999999"/>
    <n v="1.3819999999999999"/>
    <b v="0"/>
    <s v="Winter Off-Peak"/>
    <n v="0.13"/>
    <n v="0.17965999999999999"/>
  </r>
  <r>
    <x v="717"/>
    <s v="mains"/>
    <s v="Total Usage"/>
    <m/>
    <m/>
    <m/>
    <m/>
    <n v="1310.0889999999999"/>
    <n v="1.31"/>
    <b v="0"/>
    <s v="Winter Off-Peak"/>
    <n v="0.13"/>
    <n v="0.17030000000000001"/>
  </r>
  <r>
    <x v="718"/>
    <s v="mains"/>
    <s v="Total Usage"/>
    <m/>
    <m/>
    <m/>
    <m/>
    <n v="1289.5260000000001"/>
    <n v="1.29"/>
    <b v="0"/>
    <s v="Winter Off-Peak"/>
    <n v="0.13"/>
    <n v="0.16770000000000002"/>
  </r>
  <r>
    <x v="719"/>
    <s v="mains"/>
    <s v="Total Usage"/>
    <m/>
    <m/>
    <m/>
    <m/>
    <n v="12176.574000000001"/>
    <n v="12.177"/>
    <b v="0"/>
    <s v="Winter Super-Off-Peak"/>
    <n v="0.13"/>
    <n v="1.58301"/>
  </r>
  <r>
    <x v="720"/>
    <s v="mains"/>
    <s v="Total Usage"/>
    <m/>
    <m/>
    <m/>
    <m/>
    <n v="12101.248"/>
    <n v="12.101000000000001"/>
    <b v="0"/>
    <s v="Winter Super-Off-Peak"/>
    <n v="0.13"/>
    <n v="1.5731300000000001"/>
  </r>
  <r>
    <x v="721"/>
    <s v="mains"/>
    <s v="Total Usage"/>
    <m/>
    <m/>
    <m/>
    <m/>
    <n v="793.29200000000003"/>
    <n v="0.79300000000000004"/>
    <b v="0"/>
    <s v="Winter Off-Peak"/>
    <n v="0.13"/>
    <n v="0.10309000000000001"/>
  </r>
  <r>
    <x v="722"/>
    <s v="mains"/>
    <s v="Total Usage"/>
    <m/>
    <m/>
    <m/>
    <m/>
    <n v="808.70299999999997"/>
    <n v="0.80900000000000005"/>
    <b v="0"/>
    <s v="Winter Super-Off-Peak"/>
    <n v="0.13"/>
    <n v="0.10517000000000001"/>
  </r>
  <r>
    <x v="723"/>
    <s v="mains"/>
    <s v="Total Usage"/>
    <m/>
    <m/>
    <m/>
    <m/>
    <n v="846.28899999999999"/>
    <n v="0.84599999999999997"/>
    <b v="0"/>
    <s v="Winter Super-Off-Peak"/>
    <n v="0.13"/>
    <n v="0.10997999999999999"/>
  </r>
  <r>
    <x v="724"/>
    <s v="mains"/>
    <s v="Total Usage"/>
    <m/>
    <m/>
    <m/>
    <m/>
    <n v="784.43200000000002"/>
    <n v="0.78400000000000003"/>
    <b v="0"/>
    <s v="Winter Super-Off-Peak"/>
    <n v="0.13"/>
    <n v="0.10192000000000001"/>
  </r>
  <r>
    <x v="725"/>
    <s v="mains"/>
    <s v="Total Usage"/>
    <m/>
    <m/>
    <m/>
    <m/>
    <n v="830.01900000000001"/>
    <n v="0.83"/>
    <b v="0"/>
    <s v="Winter Super-Off-Peak"/>
    <n v="0.13"/>
    <n v="0.1079"/>
  </r>
  <r>
    <x v="726"/>
    <s v="mains"/>
    <s v="Total Usage"/>
    <m/>
    <m/>
    <m/>
    <m/>
    <n v="940.03200000000004"/>
    <n v="0.94"/>
    <b v="0"/>
    <s v="Winter Off-Peak"/>
    <n v="0.16"/>
    <n v="0.15040000000000001"/>
  </r>
  <r>
    <x v="727"/>
    <s v="mains"/>
    <s v="Total Usage"/>
    <m/>
    <m/>
    <m/>
    <m/>
    <n v="1958.79"/>
    <n v="1.9590000000000001"/>
    <b v="0"/>
    <s v="Winter Off-Peak"/>
    <n v="0.16"/>
    <n v="0.31344"/>
  </r>
  <r>
    <x v="728"/>
    <s v="mains"/>
    <s v="Total Usage"/>
    <m/>
    <m/>
    <m/>
    <m/>
    <n v="1025.2950000000001"/>
    <n v="1.0249999999999999"/>
    <b v="0"/>
    <s v="Winter Off-Peak"/>
    <n v="0.16"/>
    <n v="0.16399999999999998"/>
  </r>
  <r>
    <x v="729"/>
    <s v="mains"/>
    <s v="Total Usage"/>
    <m/>
    <m/>
    <m/>
    <m/>
    <n v="1094.06"/>
    <n v="1.0940000000000001"/>
    <b v="0"/>
    <s v="Winter Off-Peak"/>
    <n v="0.16"/>
    <n v="0.17504000000000003"/>
  </r>
  <r>
    <x v="730"/>
    <s v="mains"/>
    <s v="Total Usage"/>
    <m/>
    <m/>
    <m/>
    <m/>
    <n v="885.73800000000006"/>
    <n v="0.88600000000000001"/>
    <b v="0"/>
    <s v="Winter Off-Peak"/>
    <n v="0.16"/>
    <n v="0.14176"/>
  </r>
  <r>
    <x v="731"/>
    <s v="mains"/>
    <s v="Total Usage"/>
    <m/>
    <m/>
    <m/>
    <m/>
    <n v="3733.2130000000002"/>
    <n v="3.7330000000000001"/>
    <b v="0"/>
    <s v="Winter Off-Peak"/>
    <n v="0.16"/>
    <n v="0.59728000000000003"/>
  </r>
  <r>
    <x v="732"/>
    <s v="mains"/>
    <s v="Total Usage"/>
    <m/>
    <m/>
    <m/>
    <m/>
    <n v="4580.7650000000003"/>
    <n v="4.5810000000000004"/>
    <b v="0"/>
    <s v="Winter Peak"/>
    <n v="0.24"/>
    <n v="1.09944"/>
  </r>
  <r>
    <x v="733"/>
    <s v="mains"/>
    <s v="Total Usage"/>
    <m/>
    <m/>
    <m/>
    <m/>
    <n v="1247.903"/>
    <n v="1.248"/>
    <b v="0"/>
    <s v="Winter Peak"/>
    <n v="0.24"/>
    <n v="0.29952000000000001"/>
  </r>
  <r>
    <x v="734"/>
    <s v="mains"/>
    <s v="Total Usage"/>
    <m/>
    <m/>
    <m/>
    <m/>
    <n v="1138.5070000000001"/>
    <n v="1.139"/>
    <b v="0"/>
    <s v="Winter Peak"/>
    <n v="0.24"/>
    <n v="0.27335999999999999"/>
  </r>
  <r>
    <x v="735"/>
    <s v="mains"/>
    <s v="Total Usage"/>
    <m/>
    <m/>
    <m/>
    <m/>
    <n v="3561.3719999999998"/>
    <n v="3.5609999999999999"/>
    <b v="0"/>
    <s v="Winter Peak"/>
    <n v="0.24"/>
    <n v="0.85463999999999996"/>
  </r>
  <r>
    <x v="736"/>
    <s v="mains"/>
    <s v="Total Usage"/>
    <m/>
    <m/>
    <m/>
    <m/>
    <n v="1550.28"/>
    <n v="1.55"/>
    <b v="0"/>
    <s v="Winter Peak"/>
    <n v="0.24"/>
    <n v="0.372"/>
  </r>
  <r>
    <x v="737"/>
    <s v="mains"/>
    <s v="Total Usage"/>
    <m/>
    <m/>
    <m/>
    <m/>
    <n v="1932.509"/>
    <n v="1.9330000000000001"/>
    <b v="0"/>
    <s v="Winter Peak"/>
    <n v="0.24"/>
    <n v="0.46392"/>
  </r>
  <r>
    <x v="738"/>
    <s v="mains"/>
    <s v="Total Usage"/>
    <m/>
    <m/>
    <m/>
    <m/>
    <n v="2078.4270000000001"/>
    <n v="2.0779999999999998"/>
    <b v="0"/>
    <s v="Winter Off-Peak"/>
    <n v="0.17"/>
    <n v="0.35326000000000002"/>
  </r>
  <r>
    <x v="739"/>
    <s v="mains"/>
    <s v="Total Usage"/>
    <m/>
    <m/>
    <m/>
    <m/>
    <n v="2112.4639999999999"/>
    <n v="2.1120000000000001"/>
    <b v="0"/>
    <s v="Winter Off-Peak"/>
    <n v="0.17"/>
    <n v="0.35904000000000003"/>
  </r>
  <r>
    <x v="740"/>
    <s v="mains"/>
    <s v="Total Usage"/>
    <m/>
    <m/>
    <m/>
    <m/>
    <n v="2166.5479999999998"/>
    <n v="2.1669999999999998"/>
    <b v="0"/>
    <s v="Winter Off-Peak"/>
    <n v="0.13"/>
    <n v="0.28170999999999996"/>
  </r>
  <r>
    <x v="741"/>
    <s v="mains"/>
    <s v="Total Usage"/>
    <m/>
    <m/>
    <m/>
    <m/>
    <n v="2086.48"/>
    <n v="2.0859999999999999"/>
    <b v="0"/>
    <s v="Winter Off-Peak"/>
    <n v="0.13"/>
    <n v="0.27117999999999998"/>
  </r>
  <r>
    <x v="742"/>
    <s v="mains"/>
    <s v="Total Usage"/>
    <m/>
    <m/>
    <m/>
    <m/>
    <n v="1551.4680000000001"/>
    <n v="1.5509999999999999"/>
    <b v="0"/>
    <s v="Winter Off-Peak"/>
    <n v="0.13"/>
    <n v="0.20163"/>
  </r>
  <r>
    <x v="743"/>
    <s v="mains"/>
    <s v="Total Usage"/>
    <m/>
    <m/>
    <m/>
    <m/>
    <n v="10713.271000000001"/>
    <n v="10.712999999999999"/>
    <b v="0"/>
    <s v="Winter Super-Off-Peak"/>
    <n v="0.13"/>
    <n v="1.39269"/>
  </r>
  <r>
    <x v="744"/>
    <s v="mains"/>
    <s v="Total Usage"/>
    <m/>
    <m/>
    <m/>
    <m/>
    <n v="640.35500000000002"/>
    <n v="0.64"/>
    <b v="0"/>
    <s v="Winter Super-Off-Peak"/>
    <n v="0.13"/>
    <n v="8.320000000000001E-2"/>
  </r>
  <r>
    <x v="745"/>
    <s v="mains"/>
    <s v="Total Usage"/>
    <m/>
    <m/>
    <m/>
    <m/>
    <n v="688.04200000000003"/>
    <n v="0.68799999999999994"/>
    <b v="0"/>
    <s v="Winter Off-Peak"/>
    <n v="0.13"/>
    <n v="8.9439999999999992E-2"/>
  </r>
  <r>
    <x v="746"/>
    <s v="mains"/>
    <s v="Total Usage"/>
    <m/>
    <m/>
    <m/>
    <m/>
    <n v="646.83199999999999"/>
    <n v="0.64700000000000002"/>
    <b v="0"/>
    <s v="Winter Super-Off-Peak"/>
    <n v="0.13"/>
    <n v="8.4110000000000004E-2"/>
  </r>
  <r>
    <x v="747"/>
    <s v="mains"/>
    <s v="Total Usage"/>
    <m/>
    <m/>
    <m/>
    <m/>
    <n v="952.44399999999996"/>
    <n v="0.95199999999999996"/>
    <b v="0"/>
    <s v="Winter Super-Off-Peak"/>
    <n v="0.13"/>
    <n v="0.12376"/>
  </r>
  <r>
    <x v="748"/>
    <s v="mains"/>
    <s v="Total Usage"/>
    <m/>
    <m/>
    <m/>
    <m/>
    <n v="1047.6210000000001"/>
    <n v="1.048"/>
    <b v="0"/>
    <s v="Winter Super-Off-Peak"/>
    <n v="0.13"/>
    <n v="0.13624"/>
  </r>
  <r>
    <x v="749"/>
    <s v="mains"/>
    <s v="Total Usage"/>
    <m/>
    <m/>
    <m/>
    <m/>
    <n v="993.46199999999999"/>
    <n v="0.99299999999999999"/>
    <b v="0"/>
    <s v="Winter Super-Off-Peak"/>
    <n v="0.13"/>
    <n v="0.12909000000000001"/>
  </r>
  <r>
    <x v="750"/>
    <s v="mains"/>
    <s v="Total Usage"/>
    <m/>
    <m/>
    <m/>
    <m/>
    <n v="1033.001"/>
    <n v="1.0329999999999999"/>
    <b v="0"/>
    <s v="Winter Off-Peak"/>
    <n v="0.16"/>
    <n v="0.16527999999999998"/>
  </r>
  <r>
    <x v="751"/>
    <s v="mains"/>
    <s v="Total Usage"/>
    <m/>
    <m/>
    <m/>
    <m/>
    <n v="1092.0719999999999"/>
    <n v="1.0920000000000001"/>
    <b v="0"/>
    <s v="Winter Off-Peak"/>
    <n v="0.16"/>
    <n v="0.17472000000000001"/>
  </r>
  <r>
    <x v="752"/>
    <s v="mains"/>
    <s v="Total Usage"/>
    <m/>
    <m/>
    <m/>
    <m/>
    <n v="1161.211"/>
    <n v="1.161"/>
    <b v="0"/>
    <s v="Winter Off-Peak"/>
    <n v="0.16"/>
    <n v="0.18576000000000001"/>
  </r>
  <r>
    <x v="753"/>
    <s v="mains"/>
    <s v="Total Usage"/>
    <m/>
    <m/>
    <m/>
    <m/>
    <n v="1422.597"/>
    <n v="1.423"/>
    <b v="0"/>
    <s v="Winter Off-Peak"/>
    <n v="0.16"/>
    <n v="0.22768000000000002"/>
  </r>
  <r>
    <x v="754"/>
    <s v="mains"/>
    <s v="Total Usage"/>
    <m/>
    <m/>
    <m/>
    <m/>
    <n v="3336.5630000000001"/>
    <n v="3.3370000000000002"/>
    <b v="0"/>
    <s v="Winter Off-Peak"/>
    <n v="0.16"/>
    <n v="0.53392000000000006"/>
  </r>
  <r>
    <x v="755"/>
    <s v="mains"/>
    <s v="Total Usage"/>
    <m/>
    <m/>
    <m/>
    <m/>
    <n v="1466.6610000000001"/>
    <n v="1.4670000000000001"/>
    <b v="0"/>
    <s v="Winter Off-Peak"/>
    <n v="0.16"/>
    <n v="0.23472000000000001"/>
  </r>
  <r>
    <x v="756"/>
    <s v="mains"/>
    <s v="Total Usage"/>
    <m/>
    <m/>
    <m/>
    <m/>
    <n v="1210.954"/>
    <n v="1.2110000000000001"/>
    <b v="0"/>
    <s v="Winter Peak"/>
    <n v="0.24"/>
    <n v="0.29064000000000001"/>
  </r>
  <r>
    <x v="757"/>
    <s v="mains"/>
    <s v="Total Usage"/>
    <m/>
    <m/>
    <m/>
    <m/>
    <n v="1140.53"/>
    <n v="1.141"/>
    <b v="0"/>
    <s v="Winter Peak"/>
    <n v="0.24"/>
    <n v="0.27383999999999997"/>
  </r>
  <r>
    <x v="758"/>
    <s v="mains"/>
    <s v="Total Usage"/>
    <m/>
    <m/>
    <m/>
    <m/>
    <n v="1957.7470000000001"/>
    <n v="1.958"/>
    <b v="0"/>
    <s v="Winter Peak"/>
    <n v="0.24"/>
    <n v="0.46991999999999995"/>
  </r>
  <r>
    <x v="759"/>
    <s v="mains"/>
    <s v="Total Usage"/>
    <m/>
    <m/>
    <m/>
    <m/>
    <n v="3276.9250000000002"/>
    <n v="3.2770000000000001"/>
    <b v="0"/>
    <s v="Winter Peak"/>
    <n v="0.24"/>
    <n v="0.78647999999999996"/>
  </r>
  <r>
    <x v="760"/>
    <s v="mains"/>
    <s v="Total Usage"/>
    <m/>
    <m/>
    <m/>
    <m/>
    <n v="1808.896"/>
    <n v="1.8089999999999999"/>
    <b v="0"/>
    <s v="Winter Peak"/>
    <n v="0.24"/>
    <n v="0.43415999999999999"/>
  </r>
  <r>
    <x v="761"/>
    <s v="mains"/>
    <s v="Total Usage"/>
    <m/>
    <m/>
    <m/>
    <m/>
    <n v="3828.2080000000001"/>
    <n v="3.8279999999999998"/>
    <b v="0"/>
    <s v="Winter Peak"/>
    <n v="0.24"/>
    <n v="0.91871999999999998"/>
  </r>
  <r>
    <x v="762"/>
    <s v="mains"/>
    <s v="Total Usage"/>
    <m/>
    <m/>
    <m/>
    <m/>
    <n v="2322.8589999999999"/>
    <n v="2.323"/>
    <b v="0"/>
    <s v="Winter Off-Peak"/>
    <n v="0.17"/>
    <n v="0.39491000000000004"/>
  </r>
  <r>
    <x v="763"/>
    <s v="mains"/>
    <s v="Total Usage"/>
    <m/>
    <m/>
    <m/>
    <m/>
    <n v="1811.3430000000001"/>
    <n v="1.8109999999999999"/>
    <b v="0"/>
    <s v="Winter Off-Peak"/>
    <n v="0.17"/>
    <n v="0.30787000000000003"/>
  </r>
  <r>
    <x v="764"/>
    <s v="mains"/>
    <s v="Total Usage"/>
    <m/>
    <m/>
    <m/>
    <m/>
    <n v="1761.1120000000001"/>
    <n v="1.7609999999999999"/>
    <b v="0"/>
    <s v="Winter Off-Peak"/>
    <n v="0.13"/>
    <n v="0.22892999999999999"/>
  </r>
  <r>
    <x v="765"/>
    <s v="mains"/>
    <s v="Total Usage"/>
    <m/>
    <m/>
    <m/>
    <m/>
    <n v="2621.8560000000002"/>
    <n v="2.6219999999999999"/>
    <b v="0"/>
    <s v="Winter Off-Peak"/>
    <n v="0.13"/>
    <n v="0.34086"/>
  </r>
  <r>
    <x v="766"/>
    <s v="mains"/>
    <s v="Total Usage"/>
    <m/>
    <m/>
    <m/>
    <m/>
    <n v="972.58"/>
    <n v="0.97299999999999998"/>
    <b v="0"/>
    <s v="Winter Off-Peak"/>
    <n v="0.13"/>
    <n v="0.12648999999999999"/>
  </r>
  <r>
    <x v="767"/>
    <s v="mains"/>
    <s v="Total Usage"/>
    <m/>
    <m/>
    <m/>
    <m/>
    <n v="805.77"/>
    <n v="0.80600000000000005"/>
    <b v="0"/>
    <s v="Winter Super-Off-Peak"/>
    <n v="0.13"/>
    <n v="0.10478000000000001"/>
  </r>
  <r>
    <x v="768"/>
    <s v="mains"/>
    <s v="Total Usage"/>
    <m/>
    <m/>
    <m/>
    <m/>
    <n v="785.59"/>
    <n v="0.78600000000000003"/>
    <b v="0"/>
    <s v="Winter Super-Off-Peak"/>
    <n v="0.13"/>
    <n v="0.10218000000000001"/>
  </r>
  <r>
    <x v="769"/>
    <s v="mains"/>
    <s v="Total Usage"/>
    <m/>
    <m/>
    <m/>
    <m/>
    <n v="791.11900000000003"/>
    <n v="0.79100000000000004"/>
    <b v="0"/>
    <s v="Winter Off-Peak"/>
    <n v="0.13"/>
    <n v="0.10283"/>
  </r>
  <r>
    <x v="770"/>
    <s v="mains"/>
    <s v="Total Usage"/>
    <m/>
    <m/>
    <m/>
    <m/>
    <n v="771.70500000000004"/>
    <n v="0.77200000000000002"/>
    <b v="0"/>
    <s v="Winter Super-Off-Peak"/>
    <n v="0.13"/>
    <n v="0.10036"/>
  </r>
  <r>
    <x v="771"/>
    <s v="mains"/>
    <s v="Total Usage"/>
    <m/>
    <m/>
    <m/>
    <m/>
    <n v="752.18399999999997"/>
    <n v="0.752"/>
    <b v="0"/>
    <s v="Winter Super-Off-Peak"/>
    <n v="0.13"/>
    <n v="9.776E-2"/>
  </r>
  <r>
    <x v="772"/>
    <s v="mains"/>
    <s v="Total Usage"/>
    <m/>
    <m/>
    <m/>
    <m/>
    <n v="779.851"/>
    <n v="0.78"/>
    <b v="0"/>
    <s v="Winter Super-Off-Peak"/>
    <n v="0.13"/>
    <n v="0.1014"/>
  </r>
  <r>
    <x v="773"/>
    <s v="mains"/>
    <s v="Total Usage"/>
    <m/>
    <m/>
    <m/>
    <m/>
    <n v="790.20399999999995"/>
    <n v="0.79"/>
    <b v="0"/>
    <s v="Winter Super-Off-Peak"/>
    <n v="0.13"/>
    <n v="0.10270000000000001"/>
  </r>
  <r>
    <x v="774"/>
    <s v="mains"/>
    <s v="Total Usage"/>
    <m/>
    <m/>
    <m/>
    <m/>
    <n v="1304.057"/>
    <n v="1.304"/>
    <b v="0"/>
    <s v="Winter Off-Peak"/>
    <n v="0.16"/>
    <n v="0.20864000000000002"/>
  </r>
  <r>
    <x v="775"/>
    <s v="mains"/>
    <s v="Total Usage"/>
    <m/>
    <m/>
    <m/>
    <m/>
    <n v="2434.9079999999999"/>
    <n v="2.4350000000000001"/>
    <b v="0"/>
    <s v="Winter Off-Peak"/>
    <n v="0.16"/>
    <n v="0.3896"/>
  </r>
  <r>
    <x v="776"/>
    <s v="mains"/>
    <s v="Total Usage"/>
    <m/>
    <m/>
    <m/>
    <m/>
    <n v="1437.627"/>
    <n v="1.4379999999999999"/>
    <b v="0"/>
    <s v="Winter Off-Peak"/>
    <n v="0.16"/>
    <n v="0.23008000000000001"/>
  </r>
  <r>
    <x v="777"/>
    <s v="mains"/>
    <s v="Total Usage"/>
    <m/>
    <m/>
    <m/>
    <m/>
    <n v="1138.0989999999999"/>
    <n v="1.1379999999999999"/>
    <b v="0"/>
    <s v="Winter Off-Peak"/>
    <n v="0.16"/>
    <n v="0.18207999999999999"/>
  </r>
  <r>
    <x v="778"/>
    <s v="mains"/>
    <s v="Total Usage"/>
    <m/>
    <m/>
    <m/>
    <m/>
    <n v="1125.9780000000001"/>
    <n v="1.1259999999999999"/>
    <b v="0"/>
    <s v="Winter Off-Peak"/>
    <n v="0.16"/>
    <n v="0.18015999999999999"/>
  </r>
  <r>
    <x v="779"/>
    <s v="mains"/>
    <s v="Total Usage"/>
    <m/>
    <m/>
    <m/>
    <m/>
    <n v="1221.884"/>
    <n v="1.222"/>
    <b v="0"/>
    <s v="Winter Off-Peak"/>
    <n v="0.16"/>
    <n v="0.19552"/>
  </r>
  <r>
    <x v="780"/>
    <s v="mains"/>
    <s v="Total Usage"/>
    <m/>
    <m/>
    <m/>
    <m/>
    <n v="2998.71"/>
    <n v="2.9990000000000001"/>
    <b v="0"/>
    <s v="Winter Peak"/>
    <n v="0.24"/>
    <n v="0.71975999999999996"/>
  </r>
  <r>
    <x v="781"/>
    <s v="mains"/>
    <s v="Total Usage"/>
    <m/>
    <m/>
    <m/>
    <m/>
    <n v="2239.1750000000002"/>
    <n v="2.2389999999999999"/>
    <b v="0"/>
    <s v="Winter Peak"/>
    <n v="0.24"/>
    <n v="0.53735999999999995"/>
  </r>
  <r>
    <x v="782"/>
    <s v="mains"/>
    <s v="Total Usage"/>
    <m/>
    <m/>
    <m/>
    <m/>
    <n v="1378.204"/>
    <n v="1.3779999999999999"/>
    <b v="0"/>
    <s v="Winter Peak"/>
    <n v="0.24"/>
    <n v="0.33071999999999996"/>
  </r>
  <r>
    <x v="783"/>
    <s v="mains"/>
    <s v="Total Usage"/>
    <m/>
    <m/>
    <m/>
    <m/>
    <n v="1518.203"/>
    <n v="1.518"/>
    <b v="0"/>
    <s v="Winter Peak"/>
    <n v="0.24"/>
    <n v="0.36431999999999998"/>
  </r>
  <r>
    <x v="784"/>
    <s v="mains"/>
    <s v="Total Usage"/>
    <m/>
    <m/>
    <m/>
    <m/>
    <n v="1606.9690000000001"/>
    <n v="1.607"/>
    <b v="0"/>
    <s v="Winter Peak"/>
    <n v="0.24"/>
    <n v="0.38567999999999997"/>
  </r>
  <r>
    <x v="785"/>
    <s v="mains"/>
    <s v="Total Usage"/>
    <m/>
    <m/>
    <m/>
    <m/>
    <n v="1884.91"/>
    <n v="1.885"/>
    <b v="0"/>
    <s v="Winter Peak"/>
    <n v="0.24"/>
    <n v="0.45239999999999997"/>
  </r>
  <r>
    <x v="786"/>
    <s v="mains"/>
    <s v="Total Usage"/>
    <m/>
    <m/>
    <m/>
    <m/>
    <n v="1804.741"/>
    <n v="1.8049999999999999"/>
    <b v="0"/>
    <s v="Winter Off-Peak"/>
    <n v="0.17"/>
    <n v="0.30685000000000001"/>
  </r>
  <r>
    <x v="787"/>
    <s v="mains"/>
    <s v="Total Usage"/>
    <m/>
    <m/>
    <m/>
    <m/>
    <n v="1633.6849999999999"/>
    <n v="1.6339999999999999"/>
    <b v="0"/>
    <s v="Winter Off-Peak"/>
    <n v="0.17"/>
    <n v="0.27778000000000003"/>
  </r>
  <r>
    <x v="788"/>
    <s v="mains"/>
    <s v="Total Usage"/>
    <m/>
    <m/>
    <m/>
    <m/>
    <n v="1295.2170000000001"/>
    <n v="1.2949999999999999"/>
    <b v="0"/>
    <s v="Winter Off-Peak"/>
    <n v="0.13"/>
    <n v="0.16835"/>
  </r>
  <r>
    <x v="789"/>
    <s v="mains"/>
    <s v="Total Usage"/>
    <m/>
    <m/>
    <m/>
    <m/>
    <n v="1659.798"/>
    <n v="1.66"/>
    <b v="0"/>
    <s v="Winter Off-Peak"/>
    <n v="0.13"/>
    <n v="0.21579999999999999"/>
  </r>
  <r>
    <x v="790"/>
    <s v="mains"/>
    <s v="Total Usage"/>
    <m/>
    <m/>
    <m/>
    <m/>
    <n v="1477.0050000000001"/>
    <n v="1.4770000000000001"/>
    <b v="0"/>
    <s v="Winter Off-Peak"/>
    <n v="0.13"/>
    <n v="0.19201000000000001"/>
  </r>
  <r>
    <x v="791"/>
    <s v="mains"/>
    <s v="Total Usage"/>
    <m/>
    <m/>
    <m/>
    <m/>
    <n v="1464.875"/>
    <n v="1.4650000000000001"/>
    <b v="0"/>
    <s v="Winter Super-Off-Peak"/>
    <n v="0.13"/>
    <n v="0.19045000000000001"/>
  </r>
  <r>
    <x v="792"/>
    <s v="mains"/>
    <s v="Total Usage"/>
    <m/>
    <m/>
    <m/>
    <m/>
    <n v="20041.197"/>
    <n v="20.041"/>
    <b v="0"/>
    <s v="Winter Super-Off-Peak"/>
    <n v="0.13"/>
    <n v="2.6053299999999999"/>
  </r>
  <r>
    <x v="793"/>
    <s v="mains"/>
    <s v="Total Usage"/>
    <m/>
    <m/>
    <m/>
    <m/>
    <n v="20039.490000000002"/>
    <n v="20.039000000000001"/>
    <b v="0"/>
    <s v="Winter Off-Peak"/>
    <n v="0.13"/>
    <n v="2.6050700000000004"/>
  </r>
  <r>
    <x v="794"/>
    <s v="mains"/>
    <s v="Total Usage"/>
    <m/>
    <m/>
    <m/>
    <m/>
    <n v="10141.885"/>
    <n v="10.141999999999999"/>
    <b v="0"/>
    <s v="Winter Super-Off-Peak"/>
    <n v="0.13"/>
    <n v="1.31846"/>
  </r>
  <r>
    <x v="795"/>
    <s v="mains"/>
    <s v="Total Usage"/>
    <m/>
    <m/>
    <m/>
    <m/>
    <n v="878.20100000000002"/>
    <n v="0.878"/>
    <b v="0"/>
    <s v="Winter Super-Off-Peak"/>
    <n v="0.13"/>
    <n v="0.11414000000000001"/>
  </r>
  <r>
    <x v="796"/>
    <s v="mains"/>
    <s v="Total Usage"/>
    <m/>
    <m/>
    <m/>
    <m/>
    <n v="852.86300000000006"/>
    <n v="0.85299999999999998"/>
    <b v="0"/>
    <s v="Winter Super-Off-Peak"/>
    <n v="0.13"/>
    <n v="0.11089"/>
  </r>
  <r>
    <x v="797"/>
    <s v="mains"/>
    <s v="Total Usage"/>
    <m/>
    <m/>
    <m/>
    <m/>
    <n v="872.06399999999996"/>
    <n v="0.872"/>
    <b v="0"/>
    <s v="Winter Super-Off-Peak"/>
    <n v="0.13"/>
    <n v="0.11336"/>
  </r>
  <r>
    <x v="798"/>
    <s v="mains"/>
    <s v="Total Usage"/>
    <m/>
    <m/>
    <m/>
    <m/>
    <n v="1015.079"/>
    <n v="1.0149999999999999"/>
    <b v="0"/>
    <s v="Winter Off-Peak"/>
    <n v="0.16"/>
    <n v="0.16239999999999999"/>
  </r>
  <r>
    <x v="799"/>
    <s v="mains"/>
    <s v="Total Usage"/>
    <m/>
    <m/>
    <m/>
    <m/>
    <n v="2799.2890000000002"/>
    <n v="2.7989999999999999"/>
    <b v="0"/>
    <s v="Winter Off-Peak"/>
    <n v="0.16"/>
    <n v="0.44784000000000002"/>
  </r>
  <r>
    <x v="800"/>
    <s v="mains"/>
    <s v="Total Usage"/>
    <m/>
    <m/>
    <m/>
    <m/>
    <n v="1312.8910000000001"/>
    <n v="1.3129999999999999"/>
    <b v="0"/>
    <s v="Winter Off-Peak"/>
    <n v="0.16"/>
    <n v="0.21007999999999999"/>
  </r>
  <r>
    <x v="801"/>
    <s v="mains"/>
    <s v="Total Usage"/>
    <m/>
    <m/>
    <m/>
    <m/>
    <n v="898.88"/>
    <n v="0.89900000000000002"/>
    <b v="0"/>
    <s v="Winter Off-Peak"/>
    <n v="0.16"/>
    <n v="0.14384"/>
  </r>
  <r>
    <x v="802"/>
    <s v="mains"/>
    <s v="Total Usage"/>
    <m/>
    <m/>
    <m/>
    <m/>
    <n v="1187.069"/>
    <n v="1.1870000000000001"/>
    <b v="0"/>
    <s v="Winter Off-Peak"/>
    <n v="0.16"/>
    <n v="0.18992000000000001"/>
  </r>
  <r>
    <x v="803"/>
    <s v="mains"/>
    <s v="Total Usage"/>
    <m/>
    <m/>
    <m/>
    <m/>
    <n v="1294.1980000000001"/>
    <n v="1.294"/>
    <b v="0"/>
    <s v="Winter Off-Peak"/>
    <n v="0.16"/>
    <n v="0.20704"/>
  </r>
  <r>
    <x v="804"/>
    <s v="mains"/>
    <s v="Total Usage"/>
    <m/>
    <m/>
    <m/>
    <m/>
    <n v="1359.7560000000001"/>
    <n v="1.36"/>
    <b v="0"/>
    <s v="Winter Peak"/>
    <n v="0.24"/>
    <n v="0.32640000000000002"/>
  </r>
  <r>
    <x v="805"/>
    <s v="mains"/>
    <s v="Total Usage"/>
    <m/>
    <m/>
    <m/>
    <m/>
    <n v="1010.059"/>
    <n v="1.01"/>
    <b v="0"/>
    <s v="Winter Peak"/>
    <n v="0.24"/>
    <n v="0.2424"/>
  </r>
  <r>
    <x v="806"/>
    <s v="mains"/>
    <s v="Total Usage"/>
    <m/>
    <m/>
    <m/>
    <m/>
    <n v="2850.8690000000001"/>
    <n v="2.851"/>
    <b v="0"/>
    <s v="Winter Peak"/>
    <n v="0.24"/>
    <n v="0.68423999999999996"/>
  </r>
  <r>
    <x v="807"/>
    <s v="mains"/>
    <s v="Total Usage"/>
    <m/>
    <m/>
    <m/>
    <m/>
    <n v="2753.152"/>
    <n v="2.7530000000000001"/>
    <b v="0"/>
    <s v="Winter Peak"/>
    <n v="0.24"/>
    <n v="0.66071999999999997"/>
  </r>
  <r>
    <x v="808"/>
    <s v="mains"/>
    <s v="Total Usage"/>
    <m/>
    <m/>
    <m/>
    <m/>
    <n v="1757.8820000000001"/>
    <n v="1.758"/>
    <b v="0"/>
    <s v="Winter Peak"/>
    <n v="0.24"/>
    <n v="0.42191999999999996"/>
  </r>
  <r>
    <x v="809"/>
    <s v="mains"/>
    <s v="Total Usage"/>
    <m/>
    <m/>
    <m/>
    <m/>
    <n v="1732.021"/>
    <n v="1.732"/>
    <b v="0"/>
    <s v="Winter Peak"/>
    <n v="0.24"/>
    <n v="0.41567999999999999"/>
  </r>
  <r>
    <x v="810"/>
    <s v="mains"/>
    <s v="Total Usage"/>
    <m/>
    <m/>
    <m/>
    <m/>
    <n v="2009.55"/>
    <n v="2.0099999999999998"/>
    <b v="0"/>
    <s v="Winter Off-Peak"/>
    <n v="0.17"/>
    <n v="0.3417"/>
  </r>
  <r>
    <x v="811"/>
    <s v="mains"/>
    <s v="Total Usage"/>
    <m/>
    <m/>
    <m/>
    <m/>
    <n v="2033.579"/>
    <n v="2.0339999999999998"/>
    <b v="0"/>
    <s v="Winter Off-Peak"/>
    <n v="0.17"/>
    <n v="0.34577999999999998"/>
  </r>
  <r>
    <x v="812"/>
    <s v="mains"/>
    <s v="Total Usage"/>
    <m/>
    <m/>
    <m/>
    <m/>
    <n v="1766.8340000000001"/>
    <n v="1.7669999999999999"/>
    <b v="0"/>
    <s v="Winter Off-Peak"/>
    <n v="0.13"/>
    <n v="0.22971"/>
  </r>
  <r>
    <x v="813"/>
    <s v="mains"/>
    <s v="Total Usage"/>
    <m/>
    <m/>
    <m/>
    <m/>
    <n v="1600.749"/>
    <n v="1.601"/>
    <b v="0"/>
    <s v="Winter Off-Peak"/>
    <n v="0.13"/>
    <n v="0.20813000000000001"/>
  </r>
  <r>
    <x v="814"/>
    <s v="mains"/>
    <s v="Total Usage"/>
    <m/>
    <m/>
    <m/>
    <m/>
    <n v="1318.279"/>
    <n v="1.3180000000000001"/>
    <b v="0"/>
    <s v="Winter Off-Peak"/>
    <n v="0.13"/>
    <n v="0.17134000000000002"/>
  </r>
  <r>
    <x v="815"/>
    <s v="mains"/>
    <s v="Total Usage"/>
    <m/>
    <m/>
    <m/>
    <m/>
    <n v="955.28899999999999"/>
    <n v="0.95499999999999996"/>
    <b v="0"/>
    <s v="Winter Super-Off-Peak"/>
    <n v="0.13"/>
    <n v="0.12415"/>
  </r>
  <r>
    <x v="816"/>
    <s v="mains"/>
    <s v="Total Usage"/>
    <m/>
    <m/>
    <m/>
    <m/>
    <n v="858.71199999999999"/>
    <n v="0.85899999999999999"/>
    <b v="0"/>
    <s v="Winter Super-Off-Peak"/>
    <n v="0.13"/>
    <n v="0.11167000000000001"/>
  </r>
  <r>
    <x v="817"/>
    <s v="mains"/>
    <s v="Total Usage"/>
    <m/>
    <m/>
    <m/>
    <m/>
    <n v="947.38699999999994"/>
    <n v="0.94699999999999995"/>
    <b v="0"/>
    <s v="Winter Off-Peak"/>
    <n v="0.13"/>
    <n v="0.12311"/>
  </r>
  <r>
    <x v="818"/>
    <s v="mains"/>
    <s v="Total Usage"/>
    <m/>
    <m/>
    <m/>
    <m/>
    <n v="6691.9889999999996"/>
    <n v="6.6920000000000002"/>
    <b v="0"/>
    <s v="Winter Super-Off-Peak"/>
    <n v="0.13"/>
    <n v="0.86996000000000007"/>
  </r>
  <r>
    <x v="819"/>
    <s v="mains"/>
    <s v="Total Usage"/>
    <m/>
    <m/>
    <m/>
    <m/>
    <n v="4024.3760000000002"/>
    <n v="4.024"/>
    <b v="0"/>
    <s v="Winter Super-Off-Peak"/>
    <n v="0.13"/>
    <n v="0.52312000000000003"/>
  </r>
  <r>
    <x v="820"/>
    <s v="mains"/>
    <s v="Total Usage"/>
    <m/>
    <m/>
    <m/>
    <m/>
    <n v="1107.4559999999999"/>
    <n v="1.107"/>
    <b v="0"/>
    <s v="Winter Super-Off-Peak"/>
    <n v="0.13"/>
    <n v="0.14391000000000001"/>
  </r>
  <r>
    <x v="821"/>
    <s v="mains"/>
    <s v="Total Usage"/>
    <m/>
    <m/>
    <m/>
    <m/>
    <n v="1026.2380000000001"/>
    <n v="1.026"/>
    <b v="0"/>
    <s v="Winter Super-Off-Peak"/>
    <n v="0.13"/>
    <n v="0.13338"/>
  </r>
  <r>
    <x v="822"/>
    <s v="mains"/>
    <s v="Total Usage"/>
    <m/>
    <m/>
    <m/>
    <m/>
    <n v="1314.3910000000001"/>
    <n v="1.3140000000000001"/>
    <b v="0"/>
    <s v="Winter Off-Peak"/>
    <n v="0.16"/>
    <n v="0.21024000000000001"/>
  </r>
  <r>
    <x v="823"/>
    <s v="mains"/>
    <s v="Total Usage"/>
    <m/>
    <m/>
    <m/>
    <m/>
    <n v="2194.288"/>
    <n v="2.194"/>
    <b v="0"/>
    <s v="Winter Off-Peak"/>
    <n v="0.16"/>
    <n v="0.35104000000000002"/>
  </r>
  <r>
    <x v="824"/>
    <s v="mains"/>
    <s v="Total Usage"/>
    <m/>
    <m/>
    <m/>
    <m/>
    <n v="1174.569"/>
    <n v="1.175"/>
    <b v="0"/>
    <s v="Winter Off-Peak"/>
    <n v="0.16"/>
    <n v="0.188"/>
  </r>
  <r>
    <x v="825"/>
    <s v="mains"/>
    <s v="Total Usage"/>
    <m/>
    <m/>
    <m/>
    <m/>
    <n v="1295.375"/>
    <n v="1.2949999999999999"/>
    <b v="0"/>
    <s v="Winter Off-Peak"/>
    <n v="0.16"/>
    <n v="0.2072"/>
  </r>
  <r>
    <x v="826"/>
    <s v="mains"/>
    <s v="Total Usage"/>
    <m/>
    <m/>
    <m/>
    <m/>
    <n v="1040.3589999999999"/>
    <n v="1.04"/>
    <b v="0"/>
    <s v="Winter Off-Peak"/>
    <n v="0.16"/>
    <n v="0.16640000000000002"/>
  </r>
  <r>
    <x v="827"/>
    <s v="mains"/>
    <s v="Total Usage"/>
    <m/>
    <m/>
    <m/>
    <m/>
    <n v="947.77"/>
    <n v="0.94799999999999995"/>
    <b v="0"/>
    <s v="Winter Off-Peak"/>
    <n v="0.16"/>
    <n v="0.15168000000000001"/>
  </r>
  <r>
    <x v="828"/>
    <s v="mains"/>
    <s v="Total Usage"/>
    <m/>
    <m/>
    <m/>
    <m/>
    <n v="914.19399999999996"/>
    <n v="0.91400000000000003"/>
    <b v="0"/>
    <s v="Winter Peak"/>
    <n v="0.24"/>
    <n v="0.21936"/>
  </r>
  <r>
    <x v="829"/>
    <s v="mains"/>
    <s v="Total Usage"/>
    <m/>
    <m/>
    <m/>
    <m/>
    <n v="846.60299999999995"/>
    <n v="0.84699999999999998"/>
    <b v="0"/>
    <s v="Winter Peak"/>
    <n v="0.24"/>
    <n v="0.20327999999999999"/>
  </r>
  <r>
    <x v="830"/>
    <s v="mains"/>
    <s v="Total Usage"/>
    <m/>
    <m/>
    <m/>
    <m/>
    <n v="1081.3800000000001"/>
    <n v="1.081"/>
    <b v="0"/>
    <s v="Winter Peak"/>
    <n v="0.24"/>
    <n v="0.25944"/>
  </r>
  <r>
    <x v="831"/>
    <s v="mains"/>
    <s v="Total Usage"/>
    <m/>
    <m/>
    <m/>
    <m/>
    <n v="1928.538"/>
    <n v="1.929"/>
    <b v="0"/>
    <s v="Winter Peak"/>
    <n v="0.24"/>
    <n v="0.46295999999999998"/>
  </r>
  <r>
    <x v="832"/>
    <s v="mains"/>
    <s v="Total Usage"/>
    <m/>
    <m/>
    <m/>
    <m/>
    <n v="4002.607"/>
    <n v="4.0030000000000001"/>
    <b v="0"/>
    <s v="Winter Peak"/>
    <n v="0.24"/>
    <n v="0.96072000000000002"/>
  </r>
  <r>
    <x v="833"/>
    <s v="mains"/>
    <s v="Total Usage"/>
    <m/>
    <m/>
    <m/>
    <m/>
    <n v="1723.761"/>
    <n v="1.724"/>
    <b v="0"/>
    <s v="Winter Peak"/>
    <n v="0.24"/>
    <n v="0.41375999999999996"/>
  </r>
  <r>
    <x v="834"/>
    <s v="mains"/>
    <s v="Total Usage"/>
    <m/>
    <m/>
    <m/>
    <m/>
    <n v="1923.6369999999999"/>
    <n v="1.9239999999999999"/>
    <b v="0"/>
    <s v="Winter Off-Peak"/>
    <n v="0.17"/>
    <n v="0.32708000000000004"/>
  </r>
  <r>
    <x v="835"/>
    <s v="mains"/>
    <s v="Total Usage"/>
    <m/>
    <m/>
    <m/>
    <m/>
    <n v="1847.675"/>
    <n v="1.8480000000000001"/>
    <b v="0"/>
    <s v="Winter Off-Peak"/>
    <n v="0.17"/>
    <n v="0.31416000000000005"/>
  </r>
  <r>
    <x v="836"/>
    <s v="mains"/>
    <s v="Total Usage"/>
    <m/>
    <m/>
    <m/>
    <m/>
    <n v="1246.6079999999999"/>
    <n v="1.2470000000000001"/>
    <b v="0"/>
    <s v="Winter Off-Peak"/>
    <n v="0.13"/>
    <n v="0.16211000000000003"/>
  </r>
  <r>
    <x v="837"/>
    <s v="mains"/>
    <s v="Total Usage"/>
    <m/>
    <m/>
    <m/>
    <m/>
    <n v="1219.2"/>
    <n v="1.2190000000000001"/>
    <b v="0"/>
    <s v="Winter Off-Peak"/>
    <n v="0.13"/>
    <n v="0.15847000000000003"/>
  </r>
  <r>
    <x v="838"/>
    <s v="mains"/>
    <s v="Total Usage"/>
    <m/>
    <m/>
    <m/>
    <m/>
    <n v="-329.68200000000002"/>
    <n v="-0.33"/>
    <b v="0"/>
    <s v="Winter Off-Peak"/>
    <n v="0.13"/>
    <n v="-4.2900000000000001E-2"/>
  </r>
  <r>
    <x v="839"/>
    <s v="mains"/>
    <s v="Total Usage"/>
    <m/>
    <m/>
    <m/>
    <m/>
    <n v="-596.04700000000003"/>
    <n v="-0.59599999999999997"/>
    <b v="0"/>
    <s v="Winter Super-Off-Peak"/>
    <n v="0.13"/>
    <n v="-7.7479999999999993E-2"/>
  </r>
  <r>
    <x v="840"/>
    <s v="mains"/>
    <s v="Total Usage"/>
    <m/>
    <m/>
    <m/>
    <m/>
    <n v="-705.91099999999994"/>
    <n v="-0.70599999999999996"/>
    <b v="0"/>
    <s v="Winter Super-Off-Peak"/>
    <n v="0.13"/>
    <n v="-9.178E-2"/>
  </r>
  <r>
    <x v="841"/>
    <s v="mains"/>
    <s v="Total Usage"/>
    <m/>
    <m/>
    <m/>
    <m/>
    <n v="-761.13099999999997"/>
    <n v="-0.76100000000000001"/>
    <b v="0"/>
    <s v="Winter Off-Peak"/>
    <n v="0.13"/>
    <n v="-9.8930000000000004E-2"/>
  </r>
  <r>
    <x v="842"/>
    <s v="mains"/>
    <s v="Total Usage"/>
    <m/>
    <m/>
    <m/>
    <m/>
    <n v="-754.70100000000002"/>
    <n v="-0.755"/>
    <b v="0"/>
    <s v="Winter Super-Off-Peak"/>
    <n v="0.13"/>
    <n v="-9.8150000000000001E-2"/>
  </r>
  <r>
    <x v="843"/>
    <s v="mains"/>
    <s v="Total Usage"/>
    <m/>
    <m/>
    <m/>
    <m/>
    <n v="-684.16200000000003"/>
    <n v="-0.68400000000000005"/>
    <b v="0"/>
    <s v="Winter Super-Off-Peak"/>
    <n v="0.13"/>
    <n v="-8.8920000000000013E-2"/>
  </r>
  <r>
    <x v="844"/>
    <s v="mains"/>
    <s v="Total Usage"/>
    <m/>
    <m/>
    <m/>
    <m/>
    <n v="-661.97"/>
    <n v="-0.66200000000000003"/>
    <b v="0"/>
    <s v="Winter Super-Off-Peak"/>
    <n v="0.13"/>
    <n v="-8.6060000000000011E-2"/>
  </r>
  <r>
    <x v="845"/>
    <s v="mains"/>
    <s v="Total Usage"/>
    <m/>
    <m/>
    <m/>
    <m/>
    <n v="-700.81500000000005"/>
    <n v="-0.70099999999999996"/>
    <b v="0"/>
    <s v="Winter Super-Off-Peak"/>
    <n v="0.13"/>
    <n v="-9.1130000000000003E-2"/>
  </r>
  <r>
    <x v="846"/>
    <s v="mains"/>
    <s v="Total Usage"/>
    <m/>
    <m/>
    <m/>
    <m/>
    <n v="-667.20399999999995"/>
    <n v="-0.66700000000000004"/>
    <b v="0"/>
    <s v="Winter Off-Peak"/>
    <n v="0.16"/>
    <n v="-0.10672000000000001"/>
  </r>
  <r>
    <x v="847"/>
    <s v="mains"/>
    <s v="Total Usage"/>
    <m/>
    <m/>
    <m/>
    <m/>
    <n v="-1079.575"/>
    <n v="-1.08"/>
    <b v="0"/>
    <s v="Winter Off-Peak"/>
    <n v="0.16"/>
    <n v="-0.17280000000000001"/>
  </r>
  <r>
    <x v="848"/>
    <s v="mains"/>
    <s v="Total Usage"/>
    <m/>
    <m/>
    <m/>
    <m/>
    <n v="-951.71100000000001"/>
    <n v="-0.95199999999999996"/>
    <b v="0"/>
    <s v="Winter Off-Peak"/>
    <n v="0.16"/>
    <n v="-0.15231999999999998"/>
  </r>
  <r>
    <x v="849"/>
    <s v="mains"/>
    <s v="Total Usage"/>
    <m/>
    <m/>
    <m/>
    <m/>
    <n v="-1366.4960000000001"/>
    <n v="-1.3660000000000001"/>
    <b v="0"/>
    <s v="Winter Off-Peak"/>
    <n v="0.16"/>
    <n v="-0.21856000000000003"/>
  </r>
  <r>
    <x v="850"/>
    <s v="mains"/>
    <s v="Total Usage"/>
    <m/>
    <m/>
    <m/>
    <m/>
    <n v="-1297.8520000000001"/>
    <n v="-1.298"/>
    <b v="0"/>
    <s v="Winter Off-Peak"/>
    <n v="0.16"/>
    <n v="-0.20768"/>
  </r>
  <r>
    <x v="851"/>
    <s v="mains"/>
    <s v="Total Usage"/>
    <m/>
    <m/>
    <m/>
    <m/>
    <n v="-1140.97"/>
    <n v="-1.141"/>
    <b v="0"/>
    <s v="Winter Off-Peak"/>
    <n v="0.16"/>
    <n v="-0.18256"/>
  </r>
  <r>
    <x v="852"/>
    <s v="mains"/>
    <s v="Total Usage"/>
    <m/>
    <m/>
    <m/>
    <m/>
    <n v="-752.55100000000004"/>
    <n v="-0.753"/>
    <b v="0"/>
    <s v="Winter Peak"/>
    <n v="0.24"/>
    <n v="-0.18071999999999999"/>
  </r>
  <r>
    <x v="853"/>
    <s v="mains"/>
    <s v="Total Usage"/>
    <m/>
    <m/>
    <m/>
    <m/>
    <n v="-816.98800000000006"/>
    <n v="-0.81699999999999995"/>
    <b v="0"/>
    <s v="Winter Peak"/>
    <n v="0.24"/>
    <n v="-0.19607999999999998"/>
  </r>
  <r>
    <x v="854"/>
    <s v="mains"/>
    <s v="Total Usage"/>
    <m/>
    <m/>
    <m/>
    <m/>
    <n v="-671.85900000000004"/>
    <n v="-0.67200000000000004"/>
    <b v="0"/>
    <s v="Winter Peak"/>
    <n v="0.24"/>
    <n v="-0.16128000000000001"/>
  </r>
  <r>
    <x v="855"/>
    <s v="mains"/>
    <s v="Total Usage"/>
    <m/>
    <m/>
    <m/>
    <m/>
    <n v="-639.62300000000005"/>
    <n v="-0.64"/>
    <b v="0"/>
    <s v="Winter Peak"/>
    <n v="0.24"/>
    <n v="-0.15359999999999999"/>
  </r>
  <r>
    <x v="856"/>
    <s v="mains"/>
    <s v="Total Usage"/>
    <m/>
    <m/>
    <m/>
    <m/>
    <n v="-694.54600000000005"/>
    <n v="-0.69499999999999995"/>
    <b v="0"/>
    <s v="Winter Peak"/>
    <n v="0.24"/>
    <n v="-0.16679999999999998"/>
  </r>
  <r>
    <x v="857"/>
    <s v="mains"/>
    <s v="Total Usage"/>
    <m/>
    <m/>
    <m/>
    <m/>
    <n v="-982.36599999999999"/>
    <n v="-0.98199999999999998"/>
    <b v="0"/>
    <s v="Winter Peak"/>
    <n v="0.24"/>
    <n v="-0.23568"/>
  </r>
  <r>
    <x v="858"/>
    <s v="mains"/>
    <s v="Total Usage"/>
    <m/>
    <m/>
    <m/>
    <m/>
    <n v="-953.11300000000006"/>
    <n v="-0.95299999999999996"/>
    <b v="0"/>
    <s v="Winter Off-Peak"/>
    <n v="0.17"/>
    <n v="-0.16201000000000002"/>
  </r>
  <r>
    <x v="859"/>
    <s v="mains"/>
    <s v="Total Usage"/>
    <m/>
    <m/>
    <m/>
    <m/>
    <n v="-878.81100000000004"/>
    <n v="-0.879"/>
    <b v="0"/>
    <s v="Winter Off-Peak"/>
    <n v="0.17"/>
    <n v="-0.14943000000000001"/>
  </r>
  <r>
    <x v="860"/>
    <s v="mains"/>
    <s v="Total Usage"/>
    <m/>
    <m/>
    <m/>
    <m/>
    <n v="-810.39"/>
    <n v="-0.81"/>
    <b v="0"/>
    <s v="Winter Off-Peak"/>
    <n v="0.13"/>
    <n v="-0.1053"/>
  </r>
  <r>
    <x v="861"/>
    <s v="mains"/>
    <s v="Total Usage"/>
    <m/>
    <m/>
    <m/>
    <m/>
    <n v="-687.86800000000005"/>
    <n v="-0.68799999999999994"/>
    <b v="0"/>
    <s v="Winter Off-Peak"/>
    <n v="0.13"/>
    <n v="-8.9439999999999992E-2"/>
  </r>
  <r>
    <x v="862"/>
    <s v="mains"/>
    <s v="Total Usage"/>
    <m/>
    <m/>
    <m/>
    <m/>
    <n v="-949.495"/>
    <n v="-0.94899999999999995"/>
    <b v="0"/>
    <s v="Winter Off-Peak"/>
    <n v="0.13"/>
    <n v="-0.12336999999999999"/>
  </r>
  <r>
    <x v="863"/>
    <s v="mains"/>
    <s v="Total Usage"/>
    <m/>
    <m/>
    <m/>
    <m/>
    <n v="1266.481"/>
    <n v="1.266"/>
    <b v="0"/>
    <s v="Winter Super-Off-Peak"/>
    <n v="0.13"/>
    <n v="0.16458"/>
  </r>
  <r>
    <x v="864"/>
    <s v="mains"/>
    <s v="Total Usage"/>
    <m/>
    <m/>
    <m/>
    <m/>
    <n v="20284.02"/>
    <n v="20.283999999999999"/>
    <b v="0"/>
    <s v="Winter Super-Off-Peak"/>
    <n v="0.13"/>
    <n v="2.6369199999999999"/>
  </r>
  <r>
    <x v="865"/>
    <s v="mains"/>
    <s v="Total Usage"/>
    <m/>
    <m/>
    <m/>
    <m/>
    <n v="12678.281999999999"/>
    <n v="12.678000000000001"/>
    <b v="0"/>
    <s v="Winter Off-Peak"/>
    <n v="0.13"/>
    <n v="1.6481400000000002"/>
  </r>
  <r>
    <x v="866"/>
    <s v="mains"/>
    <s v="Total Usage"/>
    <m/>
    <m/>
    <m/>
    <m/>
    <n v="6749.7539999999999"/>
    <n v="6.75"/>
    <b v="0"/>
    <s v="Winter Super-Off-Peak"/>
    <n v="0.13"/>
    <n v="0.87750000000000006"/>
  </r>
  <r>
    <x v="867"/>
    <s v="mains"/>
    <s v="Total Usage"/>
    <m/>
    <m/>
    <m/>
    <m/>
    <n v="7594.7629999999999"/>
    <n v="7.5949999999999998"/>
    <b v="0"/>
    <s v="Winter Super-Off-Peak"/>
    <n v="0.13"/>
    <n v="0.98734999999999995"/>
  </r>
  <r>
    <x v="868"/>
    <s v="mains"/>
    <s v="Total Usage"/>
    <m/>
    <m/>
    <m/>
    <m/>
    <n v="1024.867"/>
    <n v="1.0249999999999999"/>
    <b v="0"/>
    <s v="Winter Super-Off-Peak"/>
    <n v="0.13"/>
    <n v="0.13324999999999998"/>
  </r>
  <r>
    <x v="869"/>
    <s v="mains"/>
    <s v="Total Usage"/>
    <m/>
    <m/>
    <m/>
    <m/>
    <n v="1099.9649999999999"/>
    <n v="1.1000000000000001"/>
    <b v="0"/>
    <s v="Winter Super-Off-Peak"/>
    <n v="0.13"/>
    <n v="0.14300000000000002"/>
  </r>
  <r>
    <x v="870"/>
    <s v="mains"/>
    <s v="Total Usage"/>
    <m/>
    <m/>
    <m/>
    <m/>
    <n v="1037.9559999999999"/>
    <n v="1.038"/>
    <b v="0"/>
    <s v="Winter Off-Peak"/>
    <n v="0.16"/>
    <n v="0.16608000000000001"/>
  </r>
  <r>
    <x v="871"/>
    <s v="mains"/>
    <s v="Total Usage"/>
    <m/>
    <m/>
    <m/>
    <m/>
    <n v="1261.982"/>
    <n v="1.262"/>
    <b v="0"/>
    <s v="Winter Off-Peak"/>
    <n v="0.16"/>
    <n v="0.20192000000000002"/>
  </r>
  <r>
    <x v="872"/>
    <s v="mains"/>
    <s v="Total Usage"/>
    <m/>
    <m/>
    <m/>
    <m/>
    <n v="1279.518"/>
    <n v="1.28"/>
    <b v="0"/>
    <s v="Winter Off-Peak"/>
    <n v="0.16"/>
    <n v="0.20480000000000001"/>
  </r>
  <r>
    <x v="873"/>
    <s v="mains"/>
    <s v="Total Usage"/>
    <m/>
    <m/>
    <m/>
    <m/>
    <n v="1153.461"/>
    <n v="1.153"/>
    <b v="0"/>
    <s v="Winter Off-Peak"/>
    <n v="0.16"/>
    <n v="0.18448000000000001"/>
  </r>
  <r>
    <x v="874"/>
    <s v="mains"/>
    <s v="Total Usage"/>
    <m/>
    <m/>
    <m/>
    <m/>
    <n v="1213.604"/>
    <n v="1.214"/>
    <b v="0"/>
    <s v="Winter Off-Peak"/>
    <n v="0.16"/>
    <n v="0.19424"/>
  </r>
  <r>
    <x v="875"/>
    <s v="mains"/>
    <s v="Total Usage"/>
    <m/>
    <m/>
    <m/>
    <m/>
    <n v="1008.442"/>
    <n v="1.008"/>
    <b v="0"/>
    <s v="Winter Off-Peak"/>
    <n v="0.16"/>
    <n v="0.16128000000000001"/>
  </r>
  <r>
    <x v="876"/>
    <s v="mains"/>
    <s v="Total Usage"/>
    <m/>
    <m/>
    <m/>
    <m/>
    <n v="735.99"/>
    <n v="0.73599999999999999"/>
    <b v="0"/>
    <s v="Winter Peak"/>
    <n v="0.24"/>
    <n v="0.17663999999999999"/>
  </r>
  <r>
    <x v="877"/>
    <s v="mains"/>
    <s v="Total Usage"/>
    <m/>
    <m/>
    <m/>
    <m/>
    <n v="1070.9269999999999"/>
    <n v="1.071"/>
    <b v="0"/>
    <s v="Winter Peak"/>
    <n v="0.24"/>
    <n v="0.25703999999999999"/>
  </r>
  <r>
    <x v="878"/>
    <s v="mains"/>
    <s v="Total Usage"/>
    <m/>
    <m/>
    <m/>
    <m/>
    <n v="1047.2170000000001"/>
    <n v="1.0469999999999999"/>
    <b v="0"/>
    <s v="Winter Peak"/>
    <n v="0.24"/>
    <n v="0.25127999999999995"/>
  </r>
  <r>
    <x v="879"/>
    <s v="mains"/>
    <s v="Total Usage"/>
    <m/>
    <m/>
    <m/>
    <m/>
    <n v="1372.0830000000001"/>
    <n v="1.3720000000000001"/>
    <b v="0"/>
    <s v="Winter Peak"/>
    <n v="0.24"/>
    <n v="0.32928000000000002"/>
  </r>
  <r>
    <x v="880"/>
    <s v="mains"/>
    <s v="Total Usage"/>
    <m/>
    <m/>
    <m/>
    <m/>
    <n v="3212.8539999999998"/>
    <n v="3.2130000000000001"/>
    <b v="0"/>
    <s v="Winter Peak"/>
    <n v="0.24"/>
    <n v="0.77112000000000003"/>
  </r>
  <r>
    <x v="881"/>
    <s v="mains"/>
    <s v="Total Usage"/>
    <m/>
    <m/>
    <m/>
    <m/>
    <n v="1950.7380000000001"/>
    <n v="1.9510000000000001"/>
    <b v="0"/>
    <s v="Winter Peak"/>
    <n v="0.24"/>
    <n v="0.46823999999999999"/>
  </r>
  <r>
    <x v="882"/>
    <s v="mains"/>
    <s v="Total Usage"/>
    <m/>
    <m/>
    <m/>
    <m/>
    <n v="1437.4739999999999"/>
    <n v="1.4370000000000001"/>
    <b v="0"/>
    <s v="Winter Off-Peak"/>
    <n v="0.17"/>
    <n v="0.24429000000000003"/>
  </r>
  <r>
    <x v="883"/>
    <s v="mains"/>
    <s v="Total Usage"/>
    <m/>
    <m/>
    <m/>
    <m/>
    <n v="1548.992"/>
    <n v="1.5489999999999999"/>
    <b v="0"/>
    <s v="Winter Off-Peak"/>
    <n v="0.17"/>
    <n v="0.26333000000000001"/>
  </r>
  <r>
    <x v="884"/>
    <s v="mains"/>
    <s v="Total Usage"/>
    <m/>
    <m/>
    <m/>
    <m/>
    <n v="1655.3630000000001"/>
    <n v="1.655"/>
    <b v="0"/>
    <s v="Winter Off-Peak"/>
    <n v="0.13"/>
    <n v="0.21515000000000001"/>
  </r>
  <r>
    <x v="885"/>
    <s v="mains"/>
    <s v="Total Usage"/>
    <m/>
    <m/>
    <m/>
    <m/>
    <n v="1292.2149999999999"/>
    <n v="1.292"/>
    <b v="0"/>
    <s v="Winter Off-Peak"/>
    <n v="0.13"/>
    <n v="0.16796"/>
  </r>
  <r>
    <x v="886"/>
    <s v="mains"/>
    <s v="Total Usage"/>
    <m/>
    <m/>
    <m/>
    <m/>
    <n v="1205.114"/>
    <n v="1.2050000000000001"/>
    <b v="0"/>
    <s v="Winter Off-Peak"/>
    <n v="0.13"/>
    <n v="0.15665000000000001"/>
  </r>
  <r>
    <x v="887"/>
    <s v="mains"/>
    <s v="Total Usage"/>
    <m/>
    <m/>
    <m/>
    <m/>
    <n v="1533.845"/>
    <n v="1.534"/>
    <b v="0"/>
    <s v="Winter Super-Off-Peak"/>
    <n v="0.13"/>
    <n v="0.19942000000000001"/>
  </r>
  <r>
    <x v="888"/>
    <s v="mains"/>
    <s v="Total Usage"/>
    <m/>
    <m/>
    <m/>
    <m/>
    <n v="14204.253000000001"/>
    <n v="14.204000000000001"/>
    <b v="0"/>
    <s v="Winter Super-Off-Peak"/>
    <n v="0.13"/>
    <n v="1.8465200000000002"/>
  </r>
  <r>
    <x v="889"/>
    <s v="mains"/>
    <s v="Total Usage"/>
    <m/>
    <m/>
    <m/>
    <m/>
    <n v="1055.982"/>
    <n v="1.056"/>
    <b v="0"/>
    <s v="Winter Off-Peak"/>
    <n v="0.13"/>
    <n v="0.13728000000000001"/>
  </r>
  <r>
    <x v="890"/>
    <s v="mains"/>
    <s v="Total Usage"/>
    <m/>
    <m/>
    <m/>
    <m/>
    <n v="855.59100000000001"/>
    <n v="0.85599999999999998"/>
    <b v="0"/>
    <s v="Winter Super-Off-Peak"/>
    <n v="0.13"/>
    <n v="0.11128"/>
  </r>
  <r>
    <x v="891"/>
    <s v="mains"/>
    <s v="Total Usage"/>
    <m/>
    <m/>
    <m/>
    <m/>
    <n v="994.29700000000003"/>
    <n v="0.99399999999999999"/>
    <b v="0"/>
    <s v="Winter Super-Off-Peak"/>
    <n v="0.13"/>
    <n v="0.12922"/>
  </r>
  <r>
    <x v="892"/>
    <s v="mains"/>
    <s v="Total Usage"/>
    <m/>
    <m/>
    <m/>
    <m/>
    <n v="953.60699999999997"/>
    <n v="0.95399999999999996"/>
    <b v="0"/>
    <s v="Winter Super-Off-Peak"/>
    <n v="0.13"/>
    <n v="0.12402000000000001"/>
  </r>
  <r>
    <x v="893"/>
    <s v="mains"/>
    <s v="Total Usage"/>
    <m/>
    <m/>
    <m/>
    <m/>
    <n v="1026.425"/>
    <n v="1.026"/>
    <b v="0"/>
    <s v="Winter Super-Off-Peak"/>
    <n v="0.13"/>
    <n v="0.13338"/>
  </r>
  <r>
    <x v="894"/>
    <s v="mains"/>
    <s v="Total Usage"/>
    <m/>
    <m/>
    <m/>
    <m/>
    <n v="1099.9739999999999"/>
    <n v="1.1000000000000001"/>
    <b v="0"/>
    <s v="Winter Off-Peak"/>
    <n v="0.16"/>
    <n v="0.17600000000000002"/>
  </r>
  <r>
    <x v="895"/>
    <s v="mains"/>
    <s v="Total Usage"/>
    <m/>
    <m/>
    <m/>
    <m/>
    <n v="2152.9879999999998"/>
    <n v="2.153"/>
    <b v="0"/>
    <s v="Winter Off-Peak"/>
    <n v="0.16"/>
    <n v="0.34448000000000001"/>
  </r>
  <r>
    <x v="896"/>
    <s v="mains"/>
    <s v="Total Usage"/>
    <m/>
    <m/>
    <m/>
    <m/>
    <n v="1610.3530000000001"/>
    <n v="1.61"/>
    <b v="0"/>
    <s v="Winter Off-Peak"/>
    <n v="0.16"/>
    <n v="0.2576"/>
  </r>
  <r>
    <x v="897"/>
    <s v="mains"/>
    <s v="Total Usage"/>
    <m/>
    <m/>
    <m/>
    <m/>
    <n v="1314.028"/>
    <n v="1.3140000000000001"/>
    <b v="0"/>
    <s v="Winter Off-Peak"/>
    <n v="0.16"/>
    <n v="0.21024000000000001"/>
  </r>
  <r>
    <x v="898"/>
    <s v="mains"/>
    <s v="Total Usage"/>
    <m/>
    <m/>
    <m/>
    <m/>
    <n v="1179.376"/>
    <n v="1.179"/>
    <b v="0"/>
    <s v="Winter Off-Peak"/>
    <n v="0.16"/>
    <n v="0.18864"/>
  </r>
  <r>
    <x v="899"/>
    <s v="mains"/>
    <s v="Total Usage"/>
    <m/>
    <m/>
    <m/>
    <m/>
    <n v="4039.5360000000001"/>
    <n v="4.04"/>
    <b v="0"/>
    <s v="Winter Off-Peak"/>
    <n v="0.16"/>
    <n v="0.64639999999999997"/>
  </r>
  <r>
    <x v="900"/>
    <s v="mains"/>
    <s v="Total Usage"/>
    <m/>
    <m/>
    <m/>
    <m/>
    <n v="1896.1210000000001"/>
    <n v="1.8959999999999999"/>
    <b v="0"/>
    <s v="Winter Peak"/>
    <n v="0.24"/>
    <n v="0.45503999999999994"/>
  </r>
  <r>
    <x v="901"/>
    <s v="mains"/>
    <s v="Total Usage"/>
    <m/>
    <m/>
    <m/>
    <m/>
    <n v="1748.521"/>
    <n v="1.7490000000000001"/>
    <b v="0"/>
    <s v="Winter Peak"/>
    <n v="0.24"/>
    <n v="0.41976000000000002"/>
  </r>
  <r>
    <x v="902"/>
    <s v="mains"/>
    <s v="Total Usage"/>
    <m/>
    <m/>
    <m/>
    <m/>
    <n v="1805.0940000000001"/>
    <n v="1.8049999999999999"/>
    <b v="0"/>
    <s v="Winter Peak"/>
    <n v="0.24"/>
    <n v="0.43319999999999997"/>
  </r>
  <r>
    <x v="903"/>
    <s v="mains"/>
    <s v="Total Usage"/>
    <m/>
    <m/>
    <m/>
    <m/>
    <n v="1849.627"/>
    <n v="1.85"/>
    <b v="0"/>
    <s v="Winter Peak"/>
    <n v="0.24"/>
    <n v="0.44400000000000001"/>
  </r>
  <r>
    <x v="904"/>
    <s v="mains"/>
    <s v="Total Usage"/>
    <m/>
    <m/>
    <m/>
    <m/>
    <n v="3302.453"/>
    <n v="3.302"/>
    <b v="0"/>
    <s v="Winter Peak"/>
    <n v="0.24"/>
    <n v="0.79247999999999996"/>
  </r>
  <r>
    <x v="905"/>
    <s v="mains"/>
    <s v="Total Usage"/>
    <m/>
    <m/>
    <m/>
    <m/>
    <n v="3209.989"/>
    <n v="3.21"/>
    <b v="0"/>
    <s v="Winter Peak"/>
    <n v="0.24"/>
    <n v="0.77039999999999997"/>
  </r>
  <r>
    <x v="906"/>
    <s v="mains"/>
    <s v="Total Usage"/>
    <m/>
    <m/>
    <m/>
    <m/>
    <n v="2326.1689999999999"/>
    <n v="2.3260000000000001"/>
    <b v="0"/>
    <s v="Winter Off-Peak"/>
    <n v="0.17"/>
    <n v="0.39542000000000005"/>
  </r>
  <r>
    <x v="907"/>
    <s v="mains"/>
    <s v="Total Usage"/>
    <m/>
    <m/>
    <m/>
    <m/>
    <n v="2362.8539999999998"/>
    <n v="2.363"/>
    <b v="0"/>
    <s v="Winter Off-Peak"/>
    <n v="0.17"/>
    <n v="0.40171000000000001"/>
  </r>
  <r>
    <x v="908"/>
    <s v="mains"/>
    <s v="Total Usage"/>
    <m/>
    <m/>
    <m/>
    <m/>
    <n v="2408.6080000000002"/>
    <n v="2.4089999999999998"/>
    <b v="0"/>
    <s v="Winter Off-Peak"/>
    <n v="0.13"/>
    <n v="0.31317"/>
  </r>
  <r>
    <x v="909"/>
    <s v="mains"/>
    <s v="Total Usage"/>
    <m/>
    <m/>
    <m/>
    <m/>
    <n v="2173.3409999999999"/>
    <n v="2.173"/>
    <b v="0"/>
    <s v="Winter Off-Peak"/>
    <n v="0.13"/>
    <n v="0.28249000000000002"/>
  </r>
  <r>
    <x v="910"/>
    <s v="mains"/>
    <s v="Total Usage"/>
    <m/>
    <m/>
    <m/>
    <m/>
    <n v="866.94100000000003"/>
    <n v="0.86699999999999999"/>
    <b v="0"/>
    <s v="Winter Off-Peak"/>
    <n v="0.13"/>
    <n v="0.11271"/>
  </r>
  <r>
    <x v="911"/>
    <s v="mains"/>
    <s v="Total Usage"/>
    <m/>
    <m/>
    <m/>
    <m/>
    <n v="1073.6189999999999"/>
    <n v="1.0740000000000001"/>
    <b v="0"/>
    <s v="Winter Super-Off-Peak"/>
    <n v="0.13"/>
    <n v="0.13962000000000002"/>
  </r>
  <r>
    <x v="912"/>
    <s v="mains"/>
    <s v="Total Usage"/>
    <m/>
    <m/>
    <m/>
    <m/>
    <n v="1033.1559999999999"/>
    <n v="1.0329999999999999"/>
    <b v="0"/>
    <s v="Winter Super-Off-Peak"/>
    <n v="0.13"/>
    <n v="0.13428999999999999"/>
  </r>
  <r>
    <x v="913"/>
    <s v="mains"/>
    <s v="Total Usage"/>
    <m/>
    <m/>
    <m/>
    <m/>
    <n v="1056.277"/>
    <n v="1.056"/>
    <b v="0"/>
    <s v="Winter Off-Peak"/>
    <n v="0.13"/>
    <n v="0.13728000000000001"/>
  </r>
  <r>
    <x v="914"/>
    <s v="mains"/>
    <s v="Total Usage"/>
    <m/>
    <m/>
    <m/>
    <m/>
    <n v="1022.481"/>
    <n v="1.022"/>
    <b v="0"/>
    <s v="Winter Super-Off-Peak"/>
    <n v="0.13"/>
    <n v="0.13286000000000001"/>
  </r>
  <r>
    <x v="915"/>
    <s v="mains"/>
    <s v="Total Usage"/>
    <m/>
    <m/>
    <m/>
    <m/>
    <n v="957.14200000000005"/>
    <n v="0.95699999999999996"/>
    <b v="0"/>
    <s v="Winter Super-Off-Peak"/>
    <n v="0.13"/>
    <n v="0.12440999999999999"/>
  </r>
  <r>
    <x v="916"/>
    <s v="mains"/>
    <s v="Total Usage"/>
    <m/>
    <m/>
    <m/>
    <m/>
    <n v="941.995"/>
    <n v="0.94199999999999995"/>
    <b v="0"/>
    <s v="Winter Super-Off-Peak"/>
    <n v="0.13"/>
    <n v="0.12246"/>
  </r>
  <r>
    <x v="917"/>
    <s v="mains"/>
    <s v="Total Usage"/>
    <m/>
    <m/>
    <m/>
    <m/>
    <n v="1037.2329999999999"/>
    <n v="1.0369999999999999"/>
    <b v="0"/>
    <s v="Winter Super-Off-Peak"/>
    <n v="0.13"/>
    <n v="0.13480999999999999"/>
  </r>
  <r>
    <x v="918"/>
    <s v="mains"/>
    <s v="Total Usage"/>
    <m/>
    <m/>
    <m/>
    <m/>
    <n v="1150.0139999999999"/>
    <n v="1.1499999999999999"/>
    <b v="0"/>
    <s v="Winter Off-Peak"/>
    <n v="0.16"/>
    <n v="0.184"/>
  </r>
  <r>
    <x v="919"/>
    <s v="mains"/>
    <s v="Total Usage"/>
    <m/>
    <m/>
    <m/>
    <m/>
    <n v="1567.8119999999999"/>
    <n v="1.5680000000000001"/>
    <b v="0"/>
    <s v="Winter Off-Peak"/>
    <n v="0.16"/>
    <n v="0.25087999999999999"/>
  </r>
  <r>
    <x v="920"/>
    <s v="mains"/>
    <s v="Total Usage"/>
    <m/>
    <m/>
    <m/>
    <m/>
    <n v="1589.6279999999999"/>
    <n v="1.59"/>
    <b v="0"/>
    <s v="Winter Off-Peak"/>
    <n v="0.16"/>
    <n v="0.25440000000000002"/>
  </r>
  <r>
    <x v="921"/>
    <s v="mains"/>
    <s v="Total Usage"/>
    <m/>
    <m/>
    <m/>
    <m/>
    <n v="1764.038"/>
    <n v="1.764"/>
    <b v="0"/>
    <s v="Winter Off-Peak"/>
    <n v="0.16"/>
    <n v="0.28223999999999999"/>
  </r>
  <r>
    <x v="922"/>
    <s v="mains"/>
    <s v="Total Usage"/>
    <m/>
    <m/>
    <m/>
    <m/>
    <n v="1275.9839999999999"/>
    <n v="1.276"/>
    <b v="0"/>
    <s v="Winter Off-Peak"/>
    <n v="0.16"/>
    <n v="0.20416000000000001"/>
  </r>
  <r>
    <x v="923"/>
    <s v="mains"/>
    <s v="Total Usage"/>
    <m/>
    <m/>
    <m/>
    <m/>
    <n v="1176.105"/>
    <n v="1.1759999999999999"/>
    <b v="0"/>
    <s v="Winter Off-Peak"/>
    <n v="0.16"/>
    <n v="0.18815999999999999"/>
  </r>
  <r>
    <x v="924"/>
    <s v="mains"/>
    <s v="Total Usage"/>
    <m/>
    <m/>
    <m/>
    <m/>
    <n v="1178.78"/>
    <n v="1.179"/>
    <b v="0"/>
    <s v="Winter Peak"/>
    <n v="0.24"/>
    <n v="0.28295999999999999"/>
  </r>
  <r>
    <x v="925"/>
    <s v="mains"/>
    <s v="Total Usage"/>
    <m/>
    <m/>
    <m/>
    <m/>
    <n v="1244.9570000000001"/>
    <n v="1.2450000000000001"/>
    <b v="0"/>
    <s v="Winter Peak"/>
    <n v="0.24"/>
    <n v="0.29880000000000001"/>
  </r>
  <r>
    <x v="926"/>
    <s v="mains"/>
    <s v="Total Usage"/>
    <m/>
    <m/>
    <m/>
    <m/>
    <n v="1142.3409999999999"/>
    <n v="1.1419999999999999"/>
    <b v="0"/>
    <s v="Winter Peak"/>
    <n v="0.24"/>
    <n v="0.27407999999999999"/>
  </r>
  <r>
    <x v="927"/>
    <s v="mains"/>
    <s v="Total Usage"/>
    <m/>
    <m/>
    <m/>
    <m/>
    <n v="1200.088"/>
    <n v="1.2"/>
    <b v="0"/>
    <s v="Winter Peak"/>
    <n v="0.24"/>
    <n v="0.28799999999999998"/>
  </r>
  <r>
    <x v="928"/>
    <s v="mains"/>
    <s v="Total Usage"/>
    <m/>
    <m/>
    <m/>
    <m/>
    <n v="1369.191"/>
    <n v="1.369"/>
    <b v="0"/>
    <s v="Winter Peak"/>
    <n v="0.24"/>
    <n v="0.32855999999999996"/>
  </r>
  <r>
    <x v="929"/>
    <s v="mains"/>
    <s v="Total Usage"/>
    <m/>
    <m/>
    <m/>
    <m/>
    <n v="1864.44"/>
    <n v="1.8640000000000001"/>
    <b v="0"/>
    <s v="Winter Peak"/>
    <n v="0.24"/>
    <n v="0.44736000000000004"/>
  </r>
  <r>
    <x v="930"/>
    <s v="mains"/>
    <s v="Total Usage"/>
    <m/>
    <m/>
    <m/>
    <m/>
    <n v="1938.347"/>
    <n v="1.9379999999999999"/>
    <b v="0"/>
    <s v="Winter Off-Peak"/>
    <n v="0.17"/>
    <n v="0.32946000000000003"/>
  </r>
  <r>
    <x v="931"/>
    <s v="mains"/>
    <s v="Total Usage"/>
    <m/>
    <m/>
    <m/>
    <m/>
    <n v="1900.6310000000001"/>
    <n v="1.901"/>
    <b v="0"/>
    <s v="Winter Off-Peak"/>
    <n v="0.17"/>
    <n v="0.32317000000000001"/>
  </r>
  <r>
    <x v="932"/>
    <s v="mains"/>
    <s v="Total Usage"/>
    <m/>
    <m/>
    <m/>
    <m/>
    <n v="1735.155"/>
    <n v="1.7350000000000001"/>
    <b v="0"/>
    <s v="Winter Off-Peak"/>
    <n v="0.13"/>
    <n v="0.22555000000000003"/>
  </r>
  <r>
    <x v="933"/>
    <s v="mains"/>
    <s v="Total Usage"/>
    <m/>
    <m/>
    <m/>
    <m/>
    <n v="1418.598"/>
    <n v="1.419"/>
    <b v="0"/>
    <s v="Winter Off-Peak"/>
    <n v="0.13"/>
    <n v="0.18447000000000002"/>
  </r>
  <r>
    <x v="934"/>
    <s v="mains"/>
    <s v="Total Usage"/>
    <m/>
    <m/>
    <m/>
    <m/>
    <n v="1174.8019999999999"/>
    <n v="1.175"/>
    <b v="0"/>
    <s v="Winter Off-Peak"/>
    <n v="0.13"/>
    <n v="0.15275000000000002"/>
  </r>
  <r>
    <x v="935"/>
    <s v="mains"/>
    <s v="Total Usage"/>
    <m/>
    <m/>
    <m/>
    <m/>
    <n v="817.43399999999997"/>
    <n v="0.81699999999999995"/>
    <b v="0"/>
    <s v="Winter Super-Off-Peak"/>
    <n v="0.13"/>
    <n v="0.10621"/>
  </r>
  <r>
    <x v="936"/>
    <s v="mains"/>
    <s v="Total Usage"/>
    <m/>
    <m/>
    <m/>
    <m/>
    <n v="14722.087"/>
    <n v="14.722"/>
    <b v="0"/>
    <s v="Winter Super-Off-Peak"/>
    <n v="0.13"/>
    <n v="1.9138599999999999"/>
  </r>
  <r>
    <x v="937"/>
    <s v="mains"/>
    <s v="Total Usage"/>
    <m/>
    <m/>
    <m/>
    <m/>
    <n v="810.92700000000002"/>
    <n v="0.81100000000000005"/>
    <b v="0"/>
    <s v="Winter Off-Peak"/>
    <n v="0.13"/>
    <n v="0.10543000000000001"/>
  </r>
  <r>
    <x v="938"/>
    <s v="mains"/>
    <s v="Total Usage"/>
    <m/>
    <m/>
    <m/>
    <m/>
    <n v="894.22199999999998"/>
    <n v="0.89400000000000002"/>
    <b v="0"/>
    <s v="Winter Super-Off-Peak"/>
    <n v="0.13"/>
    <n v="0.11622"/>
  </r>
  <r>
    <x v="939"/>
    <s v="mains"/>
    <s v="Total Usage"/>
    <m/>
    <m/>
    <m/>
    <m/>
    <n v="950.43200000000002"/>
    <n v="0.95"/>
    <b v="0"/>
    <s v="Winter Super-Off-Peak"/>
    <n v="0.13"/>
    <n v="0.1235"/>
  </r>
  <r>
    <x v="940"/>
    <s v="mains"/>
    <s v="Total Usage"/>
    <m/>
    <m/>
    <m/>
    <m/>
    <n v="959.23199999999997"/>
    <n v="0.95899999999999996"/>
    <b v="0"/>
    <s v="Winter Super-Off-Peak"/>
    <n v="0.13"/>
    <n v="0.12467"/>
  </r>
  <r>
    <x v="941"/>
    <s v="mains"/>
    <s v="Total Usage"/>
    <m/>
    <m/>
    <m/>
    <m/>
    <n v="909.14599999999996"/>
    <n v="0.90900000000000003"/>
    <b v="0"/>
    <s v="Winter Super-Off-Peak"/>
    <n v="0.13"/>
    <n v="0.11817000000000001"/>
  </r>
  <r>
    <x v="942"/>
    <s v="mains"/>
    <s v="Total Usage"/>
    <m/>
    <m/>
    <m/>
    <m/>
    <n v="1104.529"/>
    <n v="1.105"/>
    <b v="0"/>
    <s v="Winter Off-Peak"/>
    <n v="0.16"/>
    <n v="0.17680000000000001"/>
  </r>
  <r>
    <x v="943"/>
    <s v="mains"/>
    <s v="Total Usage"/>
    <m/>
    <m/>
    <m/>
    <m/>
    <n v="1361.557"/>
    <n v="1.3620000000000001"/>
    <b v="0"/>
    <s v="Winter Off-Peak"/>
    <n v="0.16"/>
    <n v="0.21792000000000003"/>
  </r>
  <r>
    <x v="944"/>
    <s v="mains"/>
    <s v="Total Usage"/>
    <m/>
    <m/>
    <m/>
    <m/>
    <n v="1559.123"/>
    <n v="1.5589999999999999"/>
    <b v="0"/>
    <s v="Winter Off-Peak"/>
    <n v="0.16"/>
    <n v="0.24944"/>
  </r>
  <r>
    <x v="945"/>
    <s v="mains"/>
    <s v="Total Usage"/>
    <m/>
    <m/>
    <m/>
    <m/>
    <n v="1403.114"/>
    <n v="1.403"/>
    <b v="0"/>
    <s v="Winter Off-Peak"/>
    <n v="0.16"/>
    <n v="0.22448000000000001"/>
  </r>
  <r>
    <x v="946"/>
    <s v="mains"/>
    <s v="Total Usage"/>
    <m/>
    <m/>
    <m/>
    <m/>
    <n v="1362.693"/>
    <n v="1.363"/>
    <b v="0"/>
    <s v="Winter Off-Peak"/>
    <n v="0.16"/>
    <n v="0.21808"/>
  </r>
  <r>
    <x v="947"/>
    <s v="mains"/>
    <s v="Total Usage"/>
    <m/>
    <m/>
    <m/>
    <m/>
    <n v="1232.5709999999999"/>
    <n v="1.2330000000000001"/>
    <b v="0"/>
    <s v="Winter Off-Peak"/>
    <n v="0.16"/>
    <n v="0.19728000000000001"/>
  </r>
  <r>
    <x v="948"/>
    <s v="mains"/>
    <s v="Total Usage"/>
    <m/>
    <m/>
    <m/>
    <m/>
    <n v="1698.797"/>
    <n v="1.6990000000000001"/>
    <b v="0"/>
    <s v="Winter Peak"/>
    <n v="0.24"/>
    <n v="0.40776000000000001"/>
  </r>
  <r>
    <x v="949"/>
    <s v="mains"/>
    <s v="Total Usage"/>
    <m/>
    <m/>
    <m/>
    <m/>
    <n v="1749.09"/>
    <n v="1.7490000000000001"/>
    <b v="0"/>
    <s v="Winter Peak"/>
    <n v="0.24"/>
    <n v="0.41976000000000002"/>
  </r>
  <r>
    <x v="950"/>
    <s v="mains"/>
    <s v="Total Usage"/>
    <m/>
    <m/>
    <m/>
    <m/>
    <n v="1144.25"/>
    <n v="1.1439999999999999"/>
    <b v="0"/>
    <s v="Winter Peak"/>
    <n v="0.24"/>
    <n v="0.27455999999999997"/>
  </r>
  <r>
    <x v="951"/>
    <s v="mains"/>
    <s v="Total Usage"/>
    <m/>
    <m/>
    <m/>
    <m/>
    <n v="1164.42"/>
    <n v="1.1639999999999999"/>
    <b v="0"/>
    <s v="Winter Peak"/>
    <n v="0.24"/>
    <n v="0.27936"/>
  </r>
  <r>
    <x v="952"/>
    <s v="mains"/>
    <s v="Total Usage"/>
    <m/>
    <m/>
    <m/>
    <m/>
    <n v="1514.4480000000001"/>
    <n v="1.514"/>
    <b v="0"/>
    <s v="Winter Peak"/>
    <n v="0.24"/>
    <n v="0.36336000000000002"/>
  </r>
  <r>
    <x v="953"/>
    <s v="mains"/>
    <s v="Total Usage"/>
    <m/>
    <m/>
    <m/>
    <m/>
    <n v="1816.722"/>
    <n v="1.8169999999999999"/>
    <b v="0"/>
    <s v="Winter Peak"/>
    <n v="0.24"/>
    <n v="0.43607999999999997"/>
  </r>
  <r>
    <x v="954"/>
    <s v="mains"/>
    <s v="Total Usage"/>
    <m/>
    <m/>
    <m/>
    <m/>
    <n v="1414.4459999999999"/>
    <n v="1.4139999999999999"/>
    <b v="0"/>
    <s v="Winter Off-Peak"/>
    <n v="0.17"/>
    <n v="0.24038000000000001"/>
  </r>
  <r>
    <x v="955"/>
    <s v="mains"/>
    <s v="Total Usage"/>
    <m/>
    <m/>
    <m/>
    <m/>
    <n v="1721.7760000000001"/>
    <n v="1.722"/>
    <b v="0"/>
    <s v="Winter Off-Peak"/>
    <n v="0.17"/>
    <n v="0.29274"/>
  </r>
  <r>
    <x v="956"/>
    <s v="mains"/>
    <s v="Total Usage"/>
    <m/>
    <m/>
    <m/>
    <m/>
    <n v="1733.5260000000001"/>
    <n v="1.734"/>
    <b v="0"/>
    <s v="Winter Off-Peak"/>
    <n v="0.13"/>
    <n v="0.22542000000000001"/>
  </r>
  <r>
    <x v="957"/>
    <s v="mains"/>
    <s v="Total Usage"/>
    <m/>
    <m/>
    <m/>
    <m/>
    <n v="1684.462"/>
    <n v="1.6839999999999999"/>
    <b v="0"/>
    <s v="Winter Off-Peak"/>
    <n v="0.13"/>
    <n v="0.21892"/>
  </r>
  <r>
    <x v="958"/>
    <s v="mains"/>
    <s v="Total Usage"/>
    <m/>
    <m/>
    <m/>
    <m/>
    <n v="1469.9770000000001"/>
    <n v="1.47"/>
    <b v="0"/>
    <s v="Winter Off-Peak"/>
    <n v="0.13"/>
    <n v="0.19109999999999999"/>
  </r>
  <r>
    <x v="959"/>
    <s v="mains"/>
    <s v="Total Usage"/>
    <m/>
    <m/>
    <m/>
    <m/>
    <n v="1309.3820000000001"/>
    <n v="1.3089999999999999"/>
    <b v="0"/>
    <s v="Winter Super-Off-Peak"/>
    <n v="0.13"/>
    <n v="0.17016999999999999"/>
  </r>
  <r>
    <x v="960"/>
    <s v="mains"/>
    <s v="Total Usage"/>
    <m/>
    <m/>
    <m/>
    <m/>
    <n v="1409.8050000000001"/>
    <n v="1.41"/>
    <b v="0"/>
    <s v="Winter Super-Off-Peak"/>
    <n v="0.13"/>
    <n v="0.18329999999999999"/>
  </r>
  <r>
    <x v="961"/>
    <s v="mains"/>
    <s v="Total Usage"/>
    <m/>
    <m/>
    <m/>
    <m/>
    <n v="1208.501"/>
    <n v="1.2090000000000001"/>
    <b v="0"/>
    <s v="Winter Off-Peak"/>
    <n v="0.13"/>
    <n v="0.15717"/>
  </r>
  <r>
    <x v="962"/>
    <s v="mains"/>
    <s v="Total Usage"/>
    <m/>
    <m/>
    <m/>
    <m/>
    <n v="1002.72"/>
    <n v="1.0029999999999999"/>
    <b v="0"/>
    <s v="Winter Super-Off-Peak"/>
    <n v="0.13"/>
    <n v="0.13038999999999998"/>
  </r>
  <r>
    <x v="963"/>
    <s v="mains"/>
    <s v="Total Usage"/>
    <m/>
    <m/>
    <m/>
    <m/>
    <n v="1011.981"/>
    <n v="1.012"/>
    <b v="0"/>
    <s v="Winter Super-Off-Peak"/>
    <n v="0.13"/>
    <n v="0.13156000000000001"/>
  </r>
  <r>
    <x v="964"/>
    <s v="mains"/>
    <s v="Total Usage"/>
    <m/>
    <m/>
    <m/>
    <m/>
    <n v="1014.69"/>
    <n v="1.0149999999999999"/>
    <b v="0"/>
    <s v="Winter Super-Off-Peak"/>
    <n v="0.13"/>
    <n v="0.13194999999999998"/>
  </r>
  <r>
    <x v="965"/>
    <s v="mains"/>
    <s v="Total Usage"/>
    <m/>
    <m/>
    <m/>
    <m/>
    <n v="1080.9749999999999"/>
    <n v="1.081"/>
    <b v="0"/>
    <s v="Winter Super-Off-Peak"/>
    <n v="0.13"/>
    <n v="0.14052999999999999"/>
  </r>
  <r>
    <x v="966"/>
    <s v="mains"/>
    <s v="Total Usage"/>
    <m/>
    <m/>
    <m/>
    <m/>
    <n v="1039.434"/>
    <n v="1.0389999999999999"/>
    <b v="0"/>
    <s v="Winter Off-Peak"/>
    <n v="0.16"/>
    <n v="0.16624"/>
  </r>
  <r>
    <x v="967"/>
    <s v="mains"/>
    <s v="Total Usage"/>
    <m/>
    <m/>
    <m/>
    <m/>
    <n v="1737.684"/>
    <n v="1.738"/>
    <b v="0"/>
    <s v="Winter Off-Peak"/>
    <n v="0.16"/>
    <n v="0.27807999999999999"/>
  </r>
  <r>
    <x v="968"/>
    <s v="mains"/>
    <s v="Total Usage"/>
    <m/>
    <m/>
    <m/>
    <m/>
    <n v="1323.3389999999999"/>
    <n v="1.323"/>
    <b v="0"/>
    <s v="Winter Off-Peak"/>
    <n v="0.16"/>
    <n v="0.21168000000000001"/>
  </r>
  <r>
    <x v="969"/>
    <s v="mains"/>
    <s v="Total Usage"/>
    <m/>
    <m/>
    <m/>
    <m/>
    <n v="1070.1849999999999"/>
    <n v="1.07"/>
    <b v="0"/>
    <s v="Winter Off-Peak"/>
    <n v="0.16"/>
    <n v="0.17120000000000002"/>
  </r>
  <r>
    <x v="970"/>
    <s v="mains"/>
    <s v="Total Usage"/>
    <m/>
    <m/>
    <m/>
    <m/>
    <n v="1031.1980000000001"/>
    <n v="1.0309999999999999"/>
    <b v="0"/>
    <s v="Winter Off-Peak"/>
    <n v="0.16"/>
    <n v="0.16496"/>
  </r>
  <r>
    <x v="971"/>
    <s v="mains"/>
    <s v="Total Usage"/>
    <m/>
    <m/>
    <m/>
    <m/>
    <n v="3547.7489999999998"/>
    <n v="3.548"/>
    <b v="0"/>
    <s v="Winter Off-Peak"/>
    <n v="0.16"/>
    <n v="0.56768000000000007"/>
  </r>
  <r>
    <x v="972"/>
    <s v="mains"/>
    <s v="Total Usage"/>
    <m/>
    <m/>
    <m/>
    <m/>
    <n v="3256.0859999999998"/>
    <n v="3.2559999999999998"/>
    <b v="0"/>
    <s v="Winter Peak"/>
    <n v="0.24"/>
    <n v="0.78143999999999991"/>
  </r>
  <r>
    <x v="973"/>
    <s v="mains"/>
    <s v="Total Usage"/>
    <m/>
    <m/>
    <m/>
    <m/>
    <n v="3048.8440000000001"/>
    <n v="3.0489999999999999"/>
    <b v="0"/>
    <s v="Winter Peak"/>
    <n v="0.24"/>
    <n v="0.73175999999999997"/>
  </r>
  <r>
    <x v="974"/>
    <s v="mains"/>
    <s v="Total Usage"/>
    <m/>
    <m/>
    <m/>
    <m/>
    <n v="1930.538"/>
    <n v="1.931"/>
    <b v="0"/>
    <s v="Winter Peak"/>
    <n v="0.24"/>
    <n v="0.46344000000000002"/>
  </r>
  <r>
    <x v="975"/>
    <s v="mains"/>
    <s v="Total Usage"/>
    <m/>
    <m/>
    <m/>
    <m/>
    <n v="3783.2449999999999"/>
    <n v="3.7829999999999999"/>
    <b v="0"/>
    <s v="Winter Peak"/>
    <n v="0.24"/>
    <n v="0.90791999999999995"/>
  </r>
  <r>
    <x v="976"/>
    <s v="mains"/>
    <s v="Total Usage"/>
    <m/>
    <m/>
    <m/>
    <m/>
    <n v="1179.771"/>
    <n v="1.18"/>
    <b v="0"/>
    <s v="Winter Peak"/>
    <n v="0.24"/>
    <n v="0.28319999999999995"/>
  </r>
  <r>
    <x v="977"/>
    <s v="mains"/>
    <s v="Total Usage"/>
    <m/>
    <m/>
    <m/>
    <m/>
    <n v="1191.579"/>
    <n v="1.1919999999999999"/>
    <b v="0"/>
    <s v="Winter Peak"/>
    <n v="0.24"/>
    <n v="0.28608"/>
  </r>
  <r>
    <x v="978"/>
    <s v="mains"/>
    <s v="Total Usage"/>
    <m/>
    <m/>
    <m/>
    <m/>
    <n v="1460.6020000000001"/>
    <n v="1.4610000000000001"/>
    <b v="0"/>
    <s v="Winter Off-Peak"/>
    <n v="0.17"/>
    <n v="0.24837000000000004"/>
  </r>
  <r>
    <x v="979"/>
    <s v="mains"/>
    <s v="Total Usage"/>
    <m/>
    <m/>
    <m/>
    <m/>
    <n v="1994.876"/>
    <n v="1.9950000000000001"/>
    <b v="0"/>
    <s v="Winter Off-Peak"/>
    <n v="0.17"/>
    <n v="0.33915000000000006"/>
  </r>
  <r>
    <x v="980"/>
    <s v="mains"/>
    <s v="Total Usage"/>
    <m/>
    <m/>
    <m/>
    <m/>
    <n v="1677.961"/>
    <n v="1.6779999999999999"/>
    <b v="0"/>
    <s v="Winter Off-Peak"/>
    <n v="0.13"/>
    <n v="0.21814"/>
  </r>
  <r>
    <x v="981"/>
    <s v="mains"/>
    <s v="Total Usage"/>
    <m/>
    <m/>
    <m/>
    <m/>
    <n v="1401.693"/>
    <n v="1.4019999999999999"/>
    <b v="0"/>
    <s v="Winter Off-Peak"/>
    <n v="0.13"/>
    <n v="0.18226000000000001"/>
  </r>
  <r>
    <x v="982"/>
    <s v="mains"/>
    <s v="Total Usage"/>
    <m/>
    <m/>
    <m/>
    <m/>
    <n v="1394.671"/>
    <n v="1.395"/>
    <b v="0"/>
    <s v="Winter Off-Peak"/>
    <n v="0.13"/>
    <n v="0.18135000000000001"/>
  </r>
  <r>
    <x v="983"/>
    <s v="mains"/>
    <s v="Total Usage"/>
    <m/>
    <m/>
    <m/>
    <m/>
    <n v="1289.798"/>
    <n v="1.29"/>
    <b v="0"/>
    <s v="Winter Super-Off-Peak"/>
    <n v="0.13"/>
    <n v="0.16770000000000002"/>
  </r>
  <r>
    <x v="984"/>
    <s v="mains"/>
    <s v="Total Usage"/>
    <m/>
    <m/>
    <m/>
    <m/>
    <n v="1117.8019999999999"/>
    <n v="1.1180000000000001"/>
    <b v="0"/>
    <s v="Winter Super-Off-Peak"/>
    <n v="0.13"/>
    <n v="0.14534000000000002"/>
  </r>
  <r>
    <x v="985"/>
    <s v="mains"/>
    <s v="Total Usage"/>
    <m/>
    <m/>
    <m/>
    <m/>
    <n v="1097.1030000000001"/>
    <n v="1.097"/>
    <b v="0"/>
    <s v="Winter Off-Peak"/>
    <n v="0.13"/>
    <n v="0.14261000000000001"/>
  </r>
  <r>
    <x v="986"/>
    <s v="mains"/>
    <s v="Total Usage"/>
    <m/>
    <m/>
    <m/>
    <m/>
    <n v="1068.1300000000001"/>
    <n v="1.0680000000000001"/>
    <b v="0"/>
    <s v="Winter Super-Off-Peak"/>
    <n v="0.13"/>
    <n v="0.13884000000000002"/>
  </r>
  <r>
    <x v="987"/>
    <s v="mains"/>
    <s v="Total Usage"/>
    <m/>
    <m/>
    <m/>
    <m/>
    <n v="1149.6079999999999"/>
    <n v="1.1499999999999999"/>
    <b v="0"/>
    <s v="Winter Super-Off-Peak"/>
    <n v="0.13"/>
    <n v="0.14949999999999999"/>
  </r>
  <r>
    <x v="988"/>
    <s v="mains"/>
    <s v="Total Usage"/>
    <m/>
    <m/>
    <m/>
    <m/>
    <n v="1018.378"/>
    <n v="1.018"/>
    <b v="0"/>
    <s v="Winter Super-Off-Peak"/>
    <n v="0.13"/>
    <n v="0.13234000000000001"/>
  </r>
  <r>
    <x v="989"/>
    <s v="mains"/>
    <s v="Total Usage"/>
    <m/>
    <m/>
    <m/>
    <m/>
    <n v="1131.03"/>
    <n v="1.131"/>
    <b v="0"/>
    <s v="Winter Super-Off-Peak"/>
    <n v="0.13"/>
    <n v="0.14702999999999999"/>
  </r>
  <r>
    <x v="990"/>
    <s v="mains"/>
    <s v="Total Usage"/>
    <m/>
    <m/>
    <m/>
    <m/>
    <n v="1306.963"/>
    <n v="1.3069999999999999"/>
    <b v="0"/>
    <s v="Winter Off-Peak"/>
    <n v="0.16"/>
    <n v="0.20912"/>
  </r>
  <r>
    <x v="991"/>
    <s v="mains"/>
    <s v="Total Usage"/>
    <m/>
    <m/>
    <m/>
    <m/>
    <n v="1626.652"/>
    <n v="1.627"/>
    <b v="0"/>
    <s v="Winter Off-Peak"/>
    <n v="0.16"/>
    <n v="0.26032"/>
  </r>
  <r>
    <x v="992"/>
    <s v="mains"/>
    <s v="Total Usage"/>
    <m/>
    <m/>
    <m/>
    <m/>
    <n v="1547.5940000000001"/>
    <n v="1.548"/>
    <b v="0"/>
    <s v="Winter Off-Peak"/>
    <n v="0.16"/>
    <n v="0.24768000000000001"/>
  </r>
  <r>
    <x v="993"/>
    <s v="mains"/>
    <s v="Total Usage"/>
    <m/>
    <m/>
    <m/>
    <m/>
    <n v="3756.473"/>
    <n v="3.7559999999999998"/>
    <b v="0"/>
    <s v="Winter Off-Peak"/>
    <n v="0.16"/>
    <n v="0.60095999999999994"/>
  </r>
  <r>
    <x v="994"/>
    <s v="mains"/>
    <s v="Total Usage"/>
    <m/>
    <m/>
    <m/>
    <m/>
    <n v="1494.431"/>
    <n v="1.494"/>
    <b v="0"/>
    <s v="Winter Off-Peak"/>
    <n v="0.16"/>
    <n v="0.23904"/>
  </r>
  <r>
    <x v="995"/>
    <s v="mains"/>
    <s v="Total Usage"/>
    <m/>
    <m/>
    <m/>
    <m/>
    <n v="1281.1079999999999"/>
    <n v="1.2809999999999999"/>
    <b v="0"/>
    <s v="Winter Off-Peak"/>
    <n v="0.16"/>
    <n v="0.20496"/>
  </r>
  <r>
    <x v="996"/>
    <s v="mains"/>
    <s v="Total Usage"/>
    <m/>
    <m/>
    <m/>
    <m/>
    <n v="1419.1990000000001"/>
    <n v="1.419"/>
    <b v="0"/>
    <s v="Winter Peak"/>
    <n v="0.24"/>
    <n v="0.34055999999999997"/>
  </r>
  <r>
    <x v="997"/>
    <s v="mains"/>
    <s v="Total Usage"/>
    <m/>
    <m/>
    <m/>
    <m/>
    <n v="1615.1790000000001"/>
    <n v="1.615"/>
    <b v="0"/>
    <s v="Winter Peak"/>
    <n v="0.24"/>
    <n v="0.3876"/>
  </r>
  <r>
    <x v="998"/>
    <s v="mains"/>
    <s v="Total Usage"/>
    <m/>
    <m/>
    <m/>
    <m/>
    <n v="3551.86"/>
    <n v="3.552"/>
    <b v="0"/>
    <s v="Winter Peak"/>
    <n v="0.24"/>
    <n v="0.85248000000000002"/>
  </r>
  <r>
    <x v="999"/>
    <s v="mains"/>
    <s v="Total Usage"/>
    <m/>
    <m/>
    <m/>
    <m/>
    <n v="2397.058"/>
    <n v="2.3969999999999998"/>
    <b v="0"/>
    <s v="Winter Peak"/>
    <n v="0.24"/>
    <n v="0.5752799999999999"/>
  </r>
  <r>
    <x v="1000"/>
    <s v="mains"/>
    <s v="Total Usage"/>
    <m/>
    <m/>
    <m/>
    <m/>
    <n v="3054.1469999999999"/>
    <n v="3.0539999999999998"/>
    <b v="0"/>
    <s v="Winter Peak"/>
    <n v="0.24"/>
    <n v="0.73295999999999994"/>
  </r>
  <r>
    <x v="1001"/>
    <s v="mains"/>
    <s v="Total Usage"/>
    <m/>
    <m/>
    <m/>
    <m/>
    <n v="1629.0930000000001"/>
    <n v="1.629"/>
    <b v="0"/>
    <s v="Winter Peak"/>
    <n v="0.24"/>
    <n v="0.39095999999999997"/>
  </r>
  <r>
    <x v="1002"/>
    <s v="mains"/>
    <s v="Total Usage"/>
    <m/>
    <m/>
    <m/>
    <m/>
    <n v="1843.125"/>
    <n v="1.843"/>
    <b v="0"/>
    <s v="Winter Off-Peak"/>
    <n v="0.17"/>
    <n v="0.31331000000000003"/>
  </r>
  <r>
    <x v="1003"/>
    <s v="mains"/>
    <s v="Total Usage"/>
    <m/>
    <m/>
    <m/>
    <m/>
    <n v="2189.7440000000001"/>
    <n v="2.19"/>
    <b v="0"/>
    <s v="Winter Off-Peak"/>
    <n v="0.17"/>
    <n v="0.37230000000000002"/>
  </r>
  <r>
    <x v="1004"/>
    <s v="mains"/>
    <s v="Total Usage"/>
    <m/>
    <m/>
    <m/>
    <m/>
    <n v="1753.606"/>
    <n v="1.754"/>
    <b v="0"/>
    <s v="Winter Off-Peak"/>
    <n v="0.13"/>
    <n v="0.22802"/>
  </r>
  <r>
    <x v="1005"/>
    <s v="mains"/>
    <s v="Total Usage"/>
    <m/>
    <m/>
    <m/>
    <m/>
    <n v="1109.249"/>
    <n v="1.109"/>
    <b v="0"/>
    <s v="Winter Off-Peak"/>
    <n v="0.13"/>
    <n v="0.14416999999999999"/>
  </r>
  <r>
    <x v="1006"/>
    <s v="mains"/>
    <s v="Total Usage"/>
    <m/>
    <m/>
    <m/>
    <m/>
    <n v="1140.9290000000001"/>
    <n v="1.141"/>
    <b v="0"/>
    <s v="Winter Off-Peak"/>
    <n v="0.13"/>
    <n v="0.14833000000000002"/>
  </r>
  <r>
    <x v="1007"/>
    <s v="mains"/>
    <s v="Total Usage"/>
    <m/>
    <m/>
    <m/>
    <m/>
    <n v="982.51700000000005"/>
    <n v="0.98299999999999998"/>
    <b v="0"/>
    <s v="Winter Super-Off-Peak"/>
    <n v="0.13"/>
    <n v="0.12779000000000001"/>
  </r>
  <r>
    <x v="1008"/>
    <s v="mains"/>
    <s v="Total Usage"/>
    <m/>
    <m/>
    <m/>
    <m/>
    <n v="19781.833999999999"/>
    <n v="19.782"/>
    <b v="0"/>
    <s v="Winter Super-Off-Peak"/>
    <n v="0.13"/>
    <n v="2.5716600000000001"/>
  </r>
  <r>
    <x v="1009"/>
    <s v="mains"/>
    <s v="Total Usage"/>
    <m/>
    <m/>
    <m/>
    <m/>
    <n v="13196.127"/>
    <n v="13.196"/>
    <b v="0"/>
    <s v="Winter Off-Peak"/>
    <n v="0.13"/>
    <n v="1.7154800000000001"/>
  </r>
  <r>
    <x v="1010"/>
    <s v="mains"/>
    <s v="Total Usage"/>
    <m/>
    <m/>
    <m/>
    <m/>
    <n v="837.88900000000001"/>
    <n v="0.83799999999999997"/>
    <b v="0"/>
    <s v="Winter Super-Off-Peak"/>
    <n v="0.13"/>
    <n v="0.10894"/>
  </r>
  <r>
    <x v="1011"/>
    <s v="mains"/>
    <s v="Total Usage"/>
    <m/>
    <m/>
    <m/>
    <m/>
    <n v="906.22799999999995"/>
    <n v="0.90600000000000003"/>
    <b v="0"/>
    <s v="Winter Super-Off-Peak"/>
    <n v="0.13"/>
    <n v="0.11778000000000001"/>
  </r>
  <r>
    <x v="1012"/>
    <s v="mains"/>
    <s v="Total Usage"/>
    <m/>
    <m/>
    <m/>
    <m/>
    <n v="876.86400000000003"/>
    <n v="0.877"/>
    <b v="0"/>
    <s v="Winter Super-Off-Peak"/>
    <n v="0.13"/>
    <n v="0.11401"/>
  </r>
  <r>
    <x v="1013"/>
    <s v="mains"/>
    <s v="Total Usage"/>
    <m/>
    <m/>
    <m/>
    <m/>
    <n v="883.58199999999999"/>
    <n v="0.88400000000000001"/>
    <b v="0"/>
    <s v="Winter Super-Off-Peak"/>
    <n v="0.13"/>
    <n v="0.11492000000000001"/>
  </r>
  <r>
    <x v="1014"/>
    <s v="mains"/>
    <s v="Total Usage"/>
    <m/>
    <m/>
    <m/>
    <m/>
    <n v="1082.914"/>
    <n v="1.083"/>
    <b v="0"/>
    <s v="Winter Off-Peak"/>
    <n v="0.16"/>
    <n v="0.17327999999999999"/>
  </r>
  <r>
    <x v="1015"/>
    <s v="mains"/>
    <s v="Total Usage"/>
    <m/>
    <m/>
    <m/>
    <m/>
    <n v="1800.2850000000001"/>
    <n v="1.8"/>
    <b v="0"/>
    <s v="Winter Off-Peak"/>
    <n v="0.16"/>
    <n v="0.28800000000000003"/>
  </r>
  <r>
    <x v="1016"/>
    <s v="mains"/>
    <s v="Total Usage"/>
    <m/>
    <m/>
    <m/>
    <m/>
    <n v="1350.721"/>
    <n v="1.351"/>
    <b v="0"/>
    <s v="Winter Off-Peak"/>
    <n v="0.16"/>
    <n v="0.21615999999999999"/>
  </r>
  <r>
    <x v="1017"/>
    <s v="mains"/>
    <s v="Total Usage"/>
    <m/>
    <m/>
    <m/>
    <m/>
    <n v="1538.0630000000001"/>
    <n v="1.538"/>
    <b v="0"/>
    <s v="Winter Off-Peak"/>
    <n v="0.16"/>
    <n v="0.24608000000000002"/>
  </r>
  <r>
    <x v="1018"/>
    <s v="mains"/>
    <s v="Total Usage"/>
    <m/>
    <m/>
    <m/>
    <m/>
    <n v="1532.4079999999999"/>
    <n v="1.532"/>
    <b v="0"/>
    <s v="Winter Off-Peak"/>
    <n v="0.16"/>
    <n v="0.24512"/>
  </r>
  <r>
    <x v="1019"/>
    <s v="mains"/>
    <s v="Total Usage"/>
    <m/>
    <m/>
    <m/>
    <m/>
    <n v="1670.9549999999999"/>
    <n v="1.671"/>
    <b v="0"/>
    <s v="Winter Off-Peak"/>
    <n v="0.16"/>
    <n v="0.26735999999999999"/>
  </r>
  <r>
    <x v="1020"/>
    <s v="mains"/>
    <s v="Total Usage"/>
    <m/>
    <m/>
    <m/>
    <m/>
    <n v="1440.1659999999999"/>
    <n v="1.44"/>
    <b v="0"/>
    <s v="Winter Peak"/>
    <n v="0.24"/>
    <n v="0.34559999999999996"/>
  </r>
  <r>
    <x v="1021"/>
    <s v="mains"/>
    <s v="Total Usage"/>
    <m/>
    <m/>
    <m/>
    <m/>
    <n v="1322.5519999999999"/>
    <n v="1.323"/>
    <b v="0"/>
    <s v="Winter Peak"/>
    <n v="0.24"/>
    <n v="0.31751999999999997"/>
  </r>
  <r>
    <x v="1022"/>
    <s v="mains"/>
    <s v="Total Usage"/>
    <m/>
    <m/>
    <m/>
    <m/>
    <n v="1857.7159999999999"/>
    <n v="1.8580000000000001"/>
    <b v="0"/>
    <s v="Winter Peak"/>
    <n v="0.24"/>
    <n v="0.44591999999999998"/>
  </r>
  <r>
    <x v="1023"/>
    <s v="mains"/>
    <s v="Total Usage"/>
    <m/>
    <m/>
    <m/>
    <m/>
    <n v="1563.2080000000001"/>
    <n v="1.5629999999999999"/>
    <b v="0"/>
    <s v="Winter Peak"/>
    <n v="0.24"/>
    <n v="0.37511999999999995"/>
  </r>
  <r>
    <x v="1024"/>
    <s v="mains"/>
    <s v="Total Usage"/>
    <m/>
    <m/>
    <m/>
    <m/>
    <n v="4035.1570000000002"/>
    <n v="4.0350000000000001"/>
    <b v="0"/>
    <s v="Winter Peak"/>
    <n v="0.24"/>
    <n v="0.96840000000000004"/>
  </r>
  <r>
    <x v="1025"/>
    <s v="mains"/>
    <s v="Total Usage"/>
    <m/>
    <m/>
    <m/>
    <m/>
    <n v="2928.9119999999998"/>
    <n v="2.9289999999999998"/>
    <b v="0"/>
    <s v="Winter Peak"/>
    <n v="0.24"/>
    <n v="0.70295999999999992"/>
  </r>
  <r>
    <x v="1026"/>
    <s v="mains"/>
    <s v="Total Usage"/>
    <m/>
    <m/>
    <m/>
    <m/>
    <n v="2005.9770000000001"/>
    <n v="2.0059999999999998"/>
    <b v="0"/>
    <s v="Winter Off-Peak"/>
    <n v="0.17"/>
    <n v="0.34101999999999999"/>
  </r>
  <r>
    <x v="1027"/>
    <s v="mains"/>
    <s v="Total Usage"/>
    <m/>
    <m/>
    <m/>
    <m/>
    <n v="3543.8119999999999"/>
    <n v="3.544"/>
    <b v="0"/>
    <s v="Winter Off-Peak"/>
    <n v="0.17"/>
    <n v="0.60248000000000002"/>
  </r>
  <r>
    <x v="1028"/>
    <s v="mains"/>
    <s v="Total Usage"/>
    <m/>
    <m/>
    <m/>
    <m/>
    <n v="2093.4789999999998"/>
    <n v="2.093"/>
    <b v="0"/>
    <s v="Winter Off-Peak"/>
    <n v="0.13"/>
    <n v="0.27209"/>
  </r>
  <r>
    <x v="1029"/>
    <s v="mains"/>
    <s v="Total Usage"/>
    <m/>
    <m/>
    <m/>
    <m/>
    <n v="2020.8530000000001"/>
    <n v="2.0209999999999999"/>
    <b v="0"/>
    <s v="Winter Off-Peak"/>
    <n v="0.13"/>
    <n v="0.26273000000000002"/>
  </r>
  <r>
    <x v="1030"/>
    <s v="mains"/>
    <s v="Total Usage"/>
    <m/>
    <m/>
    <m/>
    <m/>
    <n v="1056.559"/>
    <n v="1.0569999999999999"/>
    <b v="0"/>
    <s v="Winter Off-Peak"/>
    <n v="0.13"/>
    <n v="0.13741"/>
  </r>
  <r>
    <x v="1031"/>
    <s v="mains"/>
    <s v="Total Usage"/>
    <m/>
    <m/>
    <m/>
    <m/>
    <n v="870.31700000000001"/>
    <n v="0.87"/>
    <b v="0"/>
    <s v="Winter Super-Off-Peak"/>
    <n v="0.13"/>
    <n v="0.11310000000000001"/>
  </r>
  <r>
    <x v="1032"/>
    <s v="mains"/>
    <s v="Total Usage"/>
    <m/>
    <m/>
    <m/>
    <m/>
    <n v="800.46500000000003"/>
    <n v="0.8"/>
    <b v="0"/>
    <s v="Winter Super-Off-Peak"/>
    <n v="0.13"/>
    <n v="0.10400000000000001"/>
  </r>
  <r>
    <x v="1033"/>
    <s v="mains"/>
    <s v="Total Usage"/>
    <m/>
    <m/>
    <m/>
    <m/>
    <n v="804.78599999999994"/>
    <n v="0.80500000000000005"/>
    <b v="0"/>
    <s v="Winter Off-Peak"/>
    <n v="0.13"/>
    <n v="0.10465000000000001"/>
  </r>
  <r>
    <x v="1034"/>
    <s v="mains"/>
    <s v="Total Usage"/>
    <m/>
    <m/>
    <m/>
    <m/>
    <n v="6411.7860000000001"/>
    <n v="6.4119999999999999"/>
    <b v="0"/>
    <s v="Winter Super-Off-Peak"/>
    <n v="0.13"/>
    <n v="0.83355999999999997"/>
  </r>
  <r>
    <x v="1035"/>
    <s v="mains"/>
    <s v="Total Usage"/>
    <m/>
    <m/>
    <m/>
    <m/>
    <n v="9932.5640000000003"/>
    <n v="9.9329999999999998"/>
    <b v="0"/>
    <s v="Winter Super-Off-Peak"/>
    <n v="0.13"/>
    <n v="1.29129"/>
  </r>
  <r>
    <x v="1036"/>
    <s v="mains"/>
    <s v="Total Usage"/>
    <m/>
    <m/>
    <m/>
    <m/>
    <n v="777.69299999999998"/>
    <n v="0.77800000000000002"/>
    <b v="0"/>
    <s v="Winter Super-Off-Peak"/>
    <n v="0.13"/>
    <n v="0.10114000000000001"/>
  </r>
  <r>
    <x v="1037"/>
    <s v="mains"/>
    <s v="Total Usage"/>
    <m/>
    <m/>
    <m/>
    <m/>
    <n v="796.98699999999997"/>
    <n v="0.79700000000000004"/>
    <b v="0"/>
    <s v="Winter Super-Off-Peak"/>
    <n v="0.13"/>
    <n v="0.10361000000000001"/>
  </r>
  <r>
    <x v="1038"/>
    <s v="mains"/>
    <s v="Total Usage"/>
    <m/>
    <m/>
    <m/>
    <m/>
    <n v="1308.934"/>
    <n v="1.3089999999999999"/>
    <b v="0"/>
    <s v="Winter Off-Peak"/>
    <n v="0.16"/>
    <n v="0.20943999999999999"/>
  </r>
  <r>
    <x v="1039"/>
    <s v="mains"/>
    <s v="Total Usage"/>
    <m/>
    <m/>
    <m/>
    <m/>
    <n v="1777.663"/>
    <n v="1.778"/>
    <b v="0"/>
    <s v="Winter Off-Peak"/>
    <n v="0.16"/>
    <n v="0.28448000000000001"/>
  </r>
  <r>
    <x v="1040"/>
    <s v="mains"/>
    <s v="Total Usage"/>
    <m/>
    <m/>
    <m/>
    <m/>
    <n v="2594.5070000000001"/>
    <n v="2.5950000000000002"/>
    <b v="0"/>
    <s v="Winter Off-Peak"/>
    <n v="0.16"/>
    <n v="0.41520000000000001"/>
  </r>
  <r>
    <x v="1041"/>
    <s v="mains"/>
    <s v="Total Usage"/>
    <m/>
    <m/>
    <m/>
    <m/>
    <n v="1543.53"/>
    <n v="1.544"/>
    <b v="0"/>
    <s v="Winter Off-Peak"/>
    <n v="0.16"/>
    <n v="0.24704000000000001"/>
  </r>
  <r>
    <x v="1042"/>
    <s v="mains"/>
    <s v="Total Usage"/>
    <m/>
    <m/>
    <m/>
    <m/>
    <n v="1397.3530000000001"/>
    <n v="1.397"/>
    <b v="0"/>
    <s v="Winter Off-Peak"/>
    <n v="0.16"/>
    <n v="0.22352"/>
  </r>
  <r>
    <x v="1043"/>
    <s v="mains"/>
    <s v="Total Usage"/>
    <m/>
    <m/>
    <m/>
    <m/>
    <n v="1204.846"/>
    <n v="1.2050000000000001"/>
    <b v="0"/>
    <s v="Winter Off-Peak"/>
    <n v="0.16"/>
    <n v="0.19280000000000003"/>
  </r>
  <r>
    <x v="1044"/>
    <s v="mains"/>
    <s v="Total Usage"/>
    <m/>
    <m/>
    <m/>
    <m/>
    <n v="1161.154"/>
    <n v="1.161"/>
    <b v="0"/>
    <s v="Winter Peak"/>
    <n v="0.24"/>
    <n v="0.27864"/>
  </r>
  <r>
    <x v="1045"/>
    <s v="mains"/>
    <s v="Total Usage"/>
    <m/>
    <m/>
    <m/>
    <m/>
    <n v="1158.077"/>
    <n v="1.1579999999999999"/>
    <b v="0"/>
    <s v="Winter Peak"/>
    <n v="0.24"/>
    <n v="0.27791999999999994"/>
  </r>
  <r>
    <x v="1046"/>
    <s v="mains"/>
    <s v="Total Usage"/>
    <m/>
    <m/>
    <m/>
    <m/>
    <n v="1133.528"/>
    <n v="1.1339999999999999"/>
    <b v="0"/>
    <s v="Winter Peak"/>
    <n v="0.24"/>
    <n v="0.27215999999999996"/>
  </r>
  <r>
    <x v="1047"/>
    <s v="mains"/>
    <s v="Total Usage"/>
    <m/>
    <m/>
    <m/>
    <m/>
    <n v="1146.19"/>
    <n v="1.1459999999999999"/>
    <b v="0"/>
    <s v="Winter Peak"/>
    <n v="0.24"/>
    <n v="0.27503999999999995"/>
  </r>
  <r>
    <x v="1048"/>
    <s v="mains"/>
    <s v="Total Usage"/>
    <m/>
    <m/>
    <m/>
    <m/>
    <n v="1157.5360000000001"/>
    <n v="1.1579999999999999"/>
    <b v="0"/>
    <s v="Winter Peak"/>
    <n v="0.24"/>
    <n v="0.27791999999999994"/>
  </r>
  <r>
    <x v="1049"/>
    <s v="mains"/>
    <s v="Total Usage"/>
    <m/>
    <m/>
    <m/>
    <m/>
    <n v="2453.8330000000001"/>
    <n v="2.4540000000000002"/>
    <b v="0"/>
    <s v="Winter Peak"/>
    <n v="0.24"/>
    <n v="0.58896000000000004"/>
  </r>
  <r>
    <x v="1050"/>
    <s v="mains"/>
    <s v="Total Usage"/>
    <m/>
    <m/>
    <m/>
    <m/>
    <n v="2593.9630000000002"/>
    <n v="2.5939999999999999"/>
    <b v="0"/>
    <s v="Winter Off-Peak"/>
    <n v="0.17"/>
    <n v="0.44097999999999998"/>
  </r>
  <r>
    <x v="1051"/>
    <s v="mains"/>
    <s v="Total Usage"/>
    <m/>
    <m/>
    <m/>
    <m/>
    <n v="2225.8290000000002"/>
    <n v="2.226"/>
    <b v="0"/>
    <s v="Winter Off-Peak"/>
    <n v="0.17"/>
    <n v="0.37842000000000003"/>
  </r>
  <r>
    <x v="1052"/>
    <s v="mains"/>
    <s v="Total Usage"/>
    <m/>
    <m/>
    <m/>
    <m/>
    <n v="3106.3780000000002"/>
    <n v="3.1059999999999999"/>
    <b v="0"/>
    <s v="Winter Off-Peak"/>
    <n v="0.13"/>
    <n v="0.40377999999999997"/>
  </r>
  <r>
    <x v="1053"/>
    <s v="mains"/>
    <s v="Total Usage"/>
    <m/>
    <m/>
    <m/>
    <m/>
    <n v="2452.0940000000001"/>
    <n v="2.452"/>
    <b v="0"/>
    <s v="Winter Off-Peak"/>
    <n v="0.13"/>
    <n v="0.31875999999999999"/>
  </r>
  <r>
    <x v="1054"/>
    <s v="mains"/>
    <s v="Total Usage"/>
    <m/>
    <m/>
    <m/>
    <m/>
    <n v="1193.3399999999999"/>
    <n v="1.1930000000000001"/>
    <b v="0"/>
    <s v="Winter Off-Peak"/>
    <n v="0.13"/>
    <n v="0.15509000000000001"/>
  </r>
  <r>
    <x v="1055"/>
    <s v="mains"/>
    <s v="Total Usage"/>
    <m/>
    <m/>
    <m/>
    <m/>
    <n v="869.97"/>
    <n v="0.87"/>
    <b v="0"/>
    <s v="Winter Super-Off-Peak"/>
    <n v="0.13"/>
    <n v="0.11310000000000001"/>
  </r>
  <r>
    <x v="1056"/>
    <s v="mains"/>
    <s v="Total Usage"/>
    <m/>
    <m/>
    <m/>
    <m/>
    <n v="809.67499999999995"/>
    <n v="0.81"/>
    <b v="0"/>
    <s v="Winter Super-Off-Peak"/>
    <n v="0.13"/>
    <n v="0.1053"/>
  </r>
  <r>
    <x v="1057"/>
    <s v="mains"/>
    <s v="Total Usage"/>
    <m/>
    <m/>
    <m/>
    <m/>
    <n v="766.99"/>
    <n v="0.76700000000000002"/>
    <b v="0"/>
    <s v="Winter Off-Peak"/>
    <n v="0.13"/>
    <n v="9.9710000000000007E-2"/>
  </r>
  <r>
    <x v="1058"/>
    <s v="mains"/>
    <s v="Total Usage"/>
    <m/>
    <m/>
    <m/>
    <m/>
    <n v="894.91700000000003"/>
    <n v="0.89500000000000002"/>
    <b v="0"/>
    <s v="Winter Super-Off-Peak"/>
    <n v="0.13"/>
    <n v="0.11635000000000001"/>
  </r>
  <r>
    <x v="1059"/>
    <s v="mains"/>
    <s v="Total Usage"/>
    <m/>
    <m/>
    <m/>
    <m/>
    <n v="970.423"/>
    <n v="0.97"/>
    <b v="0"/>
    <s v="Winter Super-Off-Peak"/>
    <n v="0.13"/>
    <n v="0.12609999999999999"/>
  </r>
  <r>
    <x v="1060"/>
    <s v="mains"/>
    <s v="Total Usage"/>
    <m/>
    <m/>
    <m/>
    <m/>
    <n v="2164.0100000000002"/>
    <n v="2.1640000000000001"/>
    <b v="0"/>
    <s v="Winter Super-Off-Peak"/>
    <n v="0.13"/>
    <n v="0.28132000000000001"/>
  </r>
  <r>
    <x v="1061"/>
    <s v="mains"/>
    <s v="Total Usage"/>
    <m/>
    <m/>
    <m/>
    <m/>
    <n v="2627.7689999999998"/>
    <n v="2.6280000000000001"/>
    <b v="0"/>
    <s v="Winter Super-Off-Peak"/>
    <n v="0.13"/>
    <n v="0.34164"/>
  </r>
  <r>
    <x v="1062"/>
    <s v="mains"/>
    <s v="Total Usage"/>
    <m/>
    <m/>
    <m/>
    <m/>
    <n v="3208.25"/>
    <n v="3.2080000000000002"/>
    <b v="0"/>
    <s v="Winter Off-Peak"/>
    <n v="0.16"/>
    <n v="0.51328000000000007"/>
  </r>
  <r>
    <x v="1063"/>
    <s v="mains"/>
    <s v="Total Usage"/>
    <m/>
    <m/>
    <m/>
    <m/>
    <n v="2301.0300000000002"/>
    <n v="2.3010000000000002"/>
    <b v="0"/>
    <s v="Winter Off-Peak"/>
    <n v="0.16"/>
    <n v="0.36816000000000004"/>
  </r>
  <r>
    <x v="1064"/>
    <s v="mains"/>
    <s v="Total Usage"/>
    <m/>
    <m/>
    <m/>
    <m/>
    <n v="1193.7049999999999"/>
    <n v="1.194"/>
    <b v="0"/>
    <s v="Winter Off-Peak"/>
    <n v="0.16"/>
    <n v="0.19103999999999999"/>
  </r>
  <r>
    <x v="1065"/>
    <s v="mains"/>
    <s v="Total Usage"/>
    <m/>
    <m/>
    <m/>
    <m/>
    <n v="1013.123"/>
    <n v="1.0129999999999999"/>
    <b v="0"/>
    <s v="Winter Off-Peak"/>
    <n v="0.16"/>
    <n v="0.16207999999999997"/>
  </r>
  <r>
    <x v="1066"/>
    <s v="mains"/>
    <s v="Total Usage"/>
    <m/>
    <m/>
    <m/>
    <m/>
    <n v="1113.713"/>
    <n v="1.1140000000000001"/>
    <b v="0"/>
    <s v="Winter Off-Peak"/>
    <n v="0.16"/>
    <n v="0.17824000000000001"/>
  </r>
  <r>
    <x v="1067"/>
    <s v="mains"/>
    <s v="Total Usage"/>
    <m/>
    <m/>
    <m/>
    <m/>
    <n v="1686.377"/>
    <n v="1.6859999999999999"/>
    <b v="0"/>
    <s v="Winter Off-Peak"/>
    <n v="0.16"/>
    <n v="0.26976"/>
  </r>
  <r>
    <x v="1068"/>
    <s v="mains"/>
    <s v="Total Usage"/>
    <m/>
    <m/>
    <m/>
    <m/>
    <n v="3659.99"/>
    <n v="3.66"/>
    <b v="0"/>
    <s v="Winter Peak"/>
    <n v="0.24"/>
    <n v="0.87839999999999996"/>
  </r>
  <r>
    <x v="1069"/>
    <s v="mains"/>
    <s v="Total Usage"/>
    <m/>
    <m/>
    <m/>
    <m/>
    <n v="2171.636"/>
    <n v="2.1720000000000002"/>
    <b v="0"/>
    <s v="Winter Peak"/>
    <n v="0.24"/>
    <n v="0.52127999999999997"/>
  </r>
  <r>
    <x v="1070"/>
    <s v="mains"/>
    <s v="Total Usage"/>
    <m/>
    <m/>
    <m/>
    <m/>
    <n v="1277.9169999999999"/>
    <n v="1.278"/>
    <b v="0"/>
    <s v="Winter Peak"/>
    <n v="0.24"/>
    <n v="0.30671999999999999"/>
  </r>
  <r>
    <x v="1071"/>
    <s v="mains"/>
    <s v="Total Usage"/>
    <m/>
    <m/>
    <m/>
    <m/>
    <n v="1527.979"/>
    <n v="1.528"/>
    <b v="0"/>
    <s v="Winter Peak"/>
    <n v="0.24"/>
    <n v="0.36671999999999999"/>
  </r>
  <r>
    <x v="1072"/>
    <s v="mains"/>
    <s v="Total Usage"/>
    <m/>
    <m/>
    <m/>
    <m/>
    <n v="3711.1410000000001"/>
    <n v="3.7109999999999999"/>
    <b v="0"/>
    <s v="Winter Peak"/>
    <n v="0.24"/>
    <n v="0.89063999999999999"/>
  </r>
  <r>
    <x v="1073"/>
    <s v="mains"/>
    <s v="Total Usage"/>
    <m/>
    <m/>
    <m/>
    <m/>
    <n v="3456.9870000000001"/>
    <n v="3.4569999999999999"/>
    <b v="0"/>
    <s v="Winter Peak"/>
    <n v="0.24"/>
    <n v="0.82967999999999997"/>
  </r>
  <r>
    <x v="1074"/>
    <s v="mains"/>
    <s v="Total Usage"/>
    <m/>
    <m/>
    <m/>
    <m/>
    <n v="2320.0070000000001"/>
    <n v="2.3199999999999998"/>
    <b v="0"/>
    <s v="Winter Off-Peak"/>
    <n v="0.17"/>
    <n v="0.39440000000000003"/>
  </r>
  <r>
    <x v="1075"/>
    <s v="mains"/>
    <s v="Total Usage"/>
    <m/>
    <m/>
    <m/>
    <m/>
    <n v="2184.2080000000001"/>
    <n v="2.1840000000000002"/>
    <b v="0"/>
    <s v="Winter Off-Peak"/>
    <n v="0.17"/>
    <n v="0.37128000000000005"/>
  </r>
  <r>
    <x v="1076"/>
    <s v="mains"/>
    <s v="Total Usage"/>
    <m/>
    <m/>
    <m/>
    <m/>
    <n v="1991.2950000000001"/>
    <n v="1.9910000000000001"/>
    <b v="0"/>
    <s v="Winter Off-Peak"/>
    <n v="0.13"/>
    <n v="0.25883"/>
  </r>
  <r>
    <x v="1077"/>
    <s v="mains"/>
    <s v="Total Usage"/>
    <m/>
    <m/>
    <m/>
    <m/>
    <n v="1883.7670000000001"/>
    <n v="1.8839999999999999"/>
    <b v="0"/>
    <s v="Winter Off-Peak"/>
    <n v="0.13"/>
    <n v="0.24492"/>
  </r>
  <r>
    <x v="1078"/>
    <s v="mains"/>
    <s v="Total Usage"/>
    <m/>
    <m/>
    <m/>
    <m/>
    <n v="1822.59"/>
    <n v="1.823"/>
    <b v="0"/>
    <s v="Winter Off-Peak"/>
    <n v="0.13"/>
    <n v="0.23699000000000001"/>
  </r>
  <r>
    <x v="1079"/>
    <s v="mains"/>
    <s v="Total Usage"/>
    <m/>
    <m/>
    <m/>
    <m/>
    <n v="1248.713"/>
    <n v="1.2490000000000001"/>
    <b v="0"/>
    <s v="Winter Super-Off-Peak"/>
    <n v="0.13"/>
    <n v="0.16237000000000001"/>
  </r>
  <r>
    <x v="1080"/>
    <s v="mains"/>
    <s v="Total Usage"/>
    <m/>
    <m/>
    <m/>
    <m/>
    <n v="767.86300000000006"/>
    <n v="0.76800000000000002"/>
    <b v="0"/>
    <s v="Winter Super-Off-Peak"/>
    <n v="0.13"/>
    <n v="9.9840000000000012E-2"/>
  </r>
  <r>
    <x v="1081"/>
    <s v="mains"/>
    <s v="Total Usage"/>
    <m/>
    <m/>
    <m/>
    <m/>
    <n v="924.18899999999996"/>
    <n v="0.92400000000000004"/>
    <b v="0"/>
    <s v="Winter Off-Peak"/>
    <n v="0.13"/>
    <n v="0.12012"/>
  </r>
  <r>
    <x v="1082"/>
    <s v="mains"/>
    <s v="Total Usage"/>
    <m/>
    <m/>
    <m/>
    <m/>
    <n v="970.08699999999999"/>
    <n v="0.97"/>
    <b v="0"/>
    <s v="Winter Super-Off-Peak"/>
    <n v="0.13"/>
    <n v="0.12609999999999999"/>
  </r>
  <r>
    <x v="1083"/>
    <s v="mains"/>
    <s v="Total Usage"/>
    <m/>
    <m/>
    <m/>
    <m/>
    <n v="1000.294"/>
    <n v="1"/>
    <b v="0"/>
    <s v="Winter Super-Off-Peak"/>
    <n v="0.13"/>
    <n v="0.13"/>
  </r>
  <r>
    <x v="1084"/>
    <s v="mains"/>
    <s v="Total Usage"/>
    <m/>
    <m/>
    <m/>
    <m/>
    <n v="969.08"/>
    <n v="0.96899999999999997"/>
    <b v="0"/>
    <s v="Winter Super-Off-Peak"/>
    <n v="0.13"/>
    <n v="0.12597"/>
  </r>
  <r>
    <x v="1085"/>
    <s v="mains"/>
    <s v="Total Usage"/>
    <m/>
    <m/>
    <m/>
    <m/>
    <n v="1052.5650000000001"/>
    <n v="1.0529999999999999"/>
    <b v="0"/>
    <s v="Winter Super-Off-Peak"/>
    <n v="0.13"/>
    <n v="0.13688999999999998"/>
  </r>
  <r>
    <x v="1086"/>
    <s v="mains"/>
    <s v="Total Usage"/>
    <m/>
    <m/>
    <m/>
    <m/>
    <n v="1754.645"/>
    <n v="1.7549999999999999"/>
    <b v="0"/>
    <s v="Winter Off-Peak"/>
    <n v="0.16"/>
    <n v="0.28079999999999999"/>
  </r>
  <r>
    <x v="1087"/>
    <s v="mains"/>
    <s v="Total Usage"/>
    <m/>
    <m/>
    <m/>
    <m/>
    <n v="2741.0610000000001"/>
    <n v="2.7410000000000001"/>
    <b v="0"/>
    <s v="Winter Off-Peak"/>
    <n v="0.16"/>
    <n v="0.43856000000000001"/>
  </r>
  <r>
    <x v="1088"/>
    <s v="mains"/>
    <s v="Total Usage"/>
    <m/>
    <m/>
    <m/>
    <m/>
    <n v="1635.567"/>
    <n v="1.6359999999999999"/>
    <b v="0"/>
    <s v="Winter Off-Peak"/>
    <n v="0.16"/>
    <n v="0.26175999999999999"/>
  </r>
  <r>
    <x v="1089"/>
    <s v="mains"/>
    <s v="Total Usage"/>
    <m/>
    <m/>
    <m/>
    <m/>
    <n v="1481.422"/>
    <n v="1.4810000000000001"/>
    <b v="0"/>
    <s v="Winter Off-Peak"/>
    <n v="0.16"/>
    <n v="0.23696000000000003"/>
  </r>
  <r>
    <x v="1090"/>
    <s v="mains"/>
    <s v="Total Usage"/>
    <m/>
    <m/>
    <m/>
    <m/>
    <n v="941.63499999999999"/>
    <n v="0.94199999999999995"/>
    <b v="0"/>
    <s v="Winter Off-Peak"/>
    <n v="0.16"/>
    <n v="0.15071999999999999"/>
  </r>
  <r>
    <x v="1091"/>
    <s v="mains"/>
    <s v="Total Usage"/>
    <m/>
    <m/>
    <m/>
    <m/>
    <n v="1260.615"/>
    <n v="1.2609999999999999"/>
    <b v="0"/>
    <s v="Winter Off-Peak"/>
    <n v="0.16"/>
    <n v="0.20175999999999999"/>
  </r>
  <r>
    <x v="1092"/>
    <s v="mains"/>
    <s v="Total Usage"/>
    <m/>
    <m/>
    <m/>
    <m/>
    <n v="3940.9050000000002"/>
    <n v="3.9409999999999998"/>
    <b v="0"/>
    <s v="Winter Peak"/>
    <n v="0.24"/>
    <n v="0.9458399999999999"/>
  </r>
  <r>
    <x v="1093"/>
    <s v="mains"/>
    <s v="Total Usage"/>
    <m/>
    <m/>
    <m/>
    <m/>
    <n v="1233.8679999999999"/>
    <n v="1.234"/>
    <b v="0"/>
    <s v="Winter Peak"/>
    <n v="0.24"/>
    <n v="0.29615999999999998"/>
  </r>
  <r>
    <x v="1094"/>
    <s v="mains"/>
    <s v="Total Usage"/>
    <m/>
    <m/>
    <m/>
    <m/>
    <n v="1033.259"/>
    <n v="1.0329999999999999"/>
    <b v="0"/>
    <s v="Winter Peak"/>
    <n v="0.24"/>
    <n v="0.24791999999999997"/>
  </r>
  <r>
    <x v="1095"/>
    <s v="mains"/>
    <s v="Total Usage"/>
    <m/>
    <m/>
    <m/>
    <m/>
    <n v="1142.001"/>
    <n v="1.1419999999999999"/>
    <b v="0"/>
    <s v="Winter Peak"/>
    <n v="0.24"/>
    <n v="0.27407999999999999"/>
  </r>
  <r>
    <x v="1096"/>
    <s v="mains"/>
    <s v="Total Usage"/>
    <m/>
    <m/>
    <m/>
    <m/>
    <n v="1423.0340000000001"/>
    <n v="1.423"/>
    <b v="0"/>
    <s v="Winter Peak"/>
    <n v="0.24"/>
    <n v="0.34151999999999999"/>
  </r>
  <r>
    <x v="1097"/>
    <s v="mains"/>
    <s v="Total Usage"/>
    <m/>
    <m/>
    <m/>
    <m/>
    <n v="1911.7950000000001"/>
    <n v="1.9119999999999999"/>
    <b v="0"/>
    <s v="Winter Peak"/>
    <n v="0.24"/>
    <n v="0.45887999999999995"/>
  </r>
  <r>
    <x v="1098"/>
    <s v="mains"/>
    <s v="Total Usage"/>
    <m/>
    <m/>
    <m/>
    <m/>
    <n v="2266.335"/>
    <n v="2.266"/>
    <b v="0"/>
    <s v="Winter Off-Peak"/>
    <n v="0.17"/>
    <n v="0.38522000000000001"/>
  </r>
  <r>
    <x v="1099"/>
    <s v="mains"/>
    <s v="Total Usage"/>
    <m/>
    <m/>
    <m/>
    <m/>
    <n v="2635.5839999999998"/>
    <n v="2.6360000000000001"/>
    <b v="0"/>
    <s v="Winter Off-Peak"/>
    <n v="0.17"/>
    <n v="0.44812000000000007"/>
  </r>
  <r>
    <x v="1100"/>
    <s v="mains"/>
    <s v="Total Usage"/>
    <m/>
    <m/>
    <m/>
    <m/>
    <n v="1989.2439999999999"/>
    <n v="1.9890000000000001"/>
    <b v="0"/>
    <s v="Winter Off-Peak"/>
    <n v="0.13"/>
    <n v="0.25857000000000002"/>
  </r>
  <r>
    <x v="1101"/>
    <s v="mains"/>
    <s v="Total Usage"/>
    <m/>
    <m/>
    <m/>
    <m/>
    <n v="1950.806"/>
    <n v="1.9510000000000001"/>
    <b v="0"/>
    <s v="Winter Off-Peak"/>
    <n v="0.13"/>
    <n v="0.25363000000000002"/>
  </r>
  <r>
    <x v="1102"/>
    <s v="mains"/>
    <s v="Total Usage"/>
    <m/>
    <m/>
    <m/>
    <m/>
    <n v="1256.884"/>
    <n v="1.2569999999999999"/>
    <b v="0"/>
    <s v="Winter Off-Peak"/>
    <n v="0.13"/>
    <n v="0.16341"/>
  </r>
  <r>
    <x v="1103"/>
    <s v="mains"/>
    <s v="Total Usage"/>
    <m/>
    <m/>
    <m/>
    <m/>
    <n v="841.30100000000004"/>
    <n v="0.84099999999999997"/>
    <b v="0"/>
    <s v="Winter Super-Off-Peak"/>
    <n v="0.13"/>
    <n v="0.10933"/>
  </r>
  <r>
    <x v="1104"/>
    <s v="mains"/>
    <s v="Total Usage"/>
    <m/>
    <m/>
    <m/>
    <m/>
    <n v="768.72900000000004"/>
    <n v="0.76900000000000002"/>
    <b v="0"/>
    <s v="Winter Super-Off-Peak"/>
    <n v="0.13"/>
    <n v="9.9970000000000003E-2"/>
  </r>
  <r>
    <x v="1105"/>
    <s v="mains"/>
    <s v="Total Usage"/>
    <m/>
    <m/>
    <m/>
    <m/>
    <n v="838.28599999999994"/>
    <n v="0.83799999999999997"/>
    <b v="0"/>
    <s v="Winter Off-Peak"/>
    <n v="0.13"/>
    <n v="0.10894"/>
  </r>
  <r>
    <x v="1106"/>
    <s v="mains"/>
    <s v="Total Usage"/>
    <m/>
    <m/>
    <m/>
    <m/>
    <n v="5356.1459999999997"/>
    <n v="5.3559999999999999"/>
    <b v="0"/>
    <s v="Winter Super-Off-Peak"/>
    <n v="0.13"/>
    <n v="0.69628000000000001"/>
  </r>
  <r>
    <x v="1107"/>
    <s v="mains"/>
    <s v="Total Usage"/>
    <m/>
    <m/>
    <m/>
    <m/>
    <n v="952.428"/>
    <n v="0.95199999999999996"/>
    <b v="0"/>
    <s v="Winter Super-Off-Peak"/>
    <n v="0.13"/>
    <n v="0.12376"/>
  </r>
  <r>
    <x v="1108"/>
    <s v="mains"/>
    <s v="Total Usage"/>
    <m/>
    <m/>
    <m/>
    <m/>
    <n v="966.71699999999998"/>
    <n v="0.96699999999999997"/>
    <b v="0"/>
    <s v="Winter Super-Off-Peak"/>
    <n v="0.13"/>
    <n v="0.12570999999999999"/>
  </r>
  <r>
    <x v="1109"/>
    <s v="mains"/>
    <s v="Total Usage"/>
    <m/>
    <m/>
    <m/>
    <m/>
    <n v="964.05100000000004"/>
    <n v="0.96399999999999997"/>
    <b v="0"/>
    <s v="Winter Super-Off-Peak"/>
    <n v="0.13"/>
    <n v="0.12531999999999999"/>
  </r>
  <r>
    <x v="1110"/>
    <s v="mains"/>
    <s v="Total Usage"/>
    <m/>
    <m/>
    <m/>
    <m/>
    <n v="1245.008"/>
    <n v="1.2450000000000001"/>
    <b v="0"/>
    <s v="Winter Off-Peak"/>
    <n v="0.16"/>
    <n v="0.19920000000000002"/>
  </r>
  <r>
    <x v="1111"/>
    <s v="mains"/>
    <s v="Total Usage"/>
    <m/>
    <m/>
    <m/>
    <m/>
    <n v="1495.9939999999999"/>
    <n v="1.496"/>
    <b v="0"/>
    <s v="Winter Off-Peak"/>
    <n v="0.16"/>
    <n v="0.23936000000000002"/>
  </r>
  <r>
    <x v="1112"/>
    <s v="mains"/>
    <s v="Total Usage"/>
    <m/>
    <m/>
    <m/>
    <m/>
    <n v="1541.806"/>
    <n v="1.542"/>
    <b v="0"/>
    <s v="Winter Off-Peak"/>
    <n v="0.16"/>
    <n v="0.24672000000000002"/>
  </r>
  <r>
    <x v="1113"/>
    <s v="mains"/>
    <s v="Total Usage"/>
    <m/>
    <m/>
    <m/>
    <m/>
    <n v="1238.453"/>
    <n v="1.238"/>
    <b v="0"/>
    <s v="Winter Off-Peak"/>
    <n v="0.16"/>
    <n v="0.19808000000000001"/>
  </r>
  <r>
    <x v="1114"/>
    <s v="mains"/>
    <s v="Total Usage"/>
    <m/>
    <m/>
    <m/>
    <m/>
    <n v="1320.6980000000001"/>
    <n v="1.321"/>
    <b v="0"/>
    <s v="Winter Off-Peak"/>
    <n v="0.16"/>
    <n v="0.21135999999999999"/>
  </r>
  <r>
    <x v="1115"/>
    <s v="mains"/>
    <s v="Total Usage"/>
    <m/>
    <m/>
    <m/>
    <m/>
    <n v="1140.5709999999999"/>
    <n v="1.141"/>
    <b v="0"/>
    <s v="Winter Off-Peak"/>
    <n v="0.16"/>
    <n v="0.18256"/>
  </r>
  <r>
    <x v="1116"/>
    <s v="mains"/>
    <s v="Total Usage"/>
    <m/>
    <m/>
    <m/>
    <m/>
    <n v="1022.073"/>
    <n v="1.022"/>
    <b v="0"/>
    <s v="Winter Peak"/>
    <n v="0.24"/>
    <n v="0.24528"/>
  </r>
  <r>
    <x v="1117"/>
    <s v="mains"/>
    <s v="Total Usage"/>
    <m/>
    <m/>
    <m/>
    <m/>
    <n v="1026.2260000000001"/>
    <n v="1.026"/>
    <b v="0"/>
    <s v="Winter Peak"/>
    <n v="0.24"/>
    <n v="0.24623999999999999"/>
  </r>
  <r>
    <x v="1118"/>
    <s v="mains"/>
    <s v="Total Usage"/>
    <m/>
    <m/>
    <m/>
    <m/>
    <n v="1161.1669999999999"/>
    <n v="1.161"/>
    <b v="0"/>
    <s v="Winter Peak"/>
    <n v="0.24"/>
    <n v="0.27864"/>
  </r>
  <r>
    <x v="1119"/>
    <s v="mains"/>
    <s v="Total Usage"/>
    <m/>
    <m/>
    <m/>
    <m/>
    <n v="991.274"/>
    <n v="0.99099999999999999"/>
    <b v="0"/>
    <s v="Winter Peak"/>
    <n v="0.24"/>
    <n v="0.23784"/>
  </r>
  <r>
    <x v="1120"/>
    <s v="mains"/>
    <s v="Total Usage"/>
    <m/>
    <m/>
    <m/>
    <m/>
    <n v="2781.3380000000002"/>
    <n v="2.7810000000000001"/>
    <b v="0"/>
    <s v="Winter Peak"/>
    <n v="0.24"/>
    <n v="0.66744000000000003"/>
  </r>
  <r>
    <x v="1121"/>
    <s v="mains"/>
    <s v="Total Usage"/>
    <m/>
    <m/>
    <m/>
    <m/>
    <n v="2791.105"/>
    <n v="2.7909999999999999"/>
    <b v="0"/>
    <s v="Winter Peak"/>
    <n v="0.24"/>
    <n v="0.66983999999999999"/>
  </r>
  <r>
    <x v="1122"/>
    <s v="mains"/>
    <s v="Total Usage"/>
    <m/>
    <m/>
    <m/>
    <m/>
    <n v="2087.9549999999999"/>
    <n v="2.0880000000000001"/>
    <b v="0"/>
    <s v="Winter Off-Peak"/>
    <n v="0.17"/>
    <n v="0.35496000000000005"/>
  </r>
  <r>
    <x v="1123"/>
    <s v="mains"/>
    <s v="Total Usage"/>
    <m/>
    <m/>
    <m/>
    <m/>
    <n v="1994.528"/>
    <n v="1.9950000000000001"/>
    <b v="0"/>
    <s v="Winter Off-Peak"/>
    <n v="0.17"/>
    <n v="0.33915000000000006"/>
  </r>
  <r>
    <x v="1124"/>
    <s v="mains"/>
    <s v="Total Usage"/>
    <m/>
    <m/>
    <m/>
    <m/>
    <n v="2174.7049999999999"/>
    <n v="2.1749999999999998"/>
    <b v="0"/>
    <s v="Winter Off-Peak"/>
    <n v="0.13"/>
    <n v="0.28275"/>
  </r>
  <r>
    <x v="1125"/>
    <s v="mains"/>
    <s v="Total Usage"/>
    <m/>
    <m/>
    <m/>
    <m/>
    <n v="3876.9520000000002"/>
    <n v="3.8769999999999998"/>
    <b v="0"/>
    <s v="Winter Off-Peak"/>
    <n v="0.13"/>
    <n v="0.50400999999999996"/>
  </r>
  <r>
    <x v="1126"/>
    <s v="mains"/>
    <s v="Total Usage"/>
    <m/>
    <m/>
    <m/>
    <m/>
    <n v="1317.8320000000001"/>
    <n v="1.3180000000000001"/>
    <b v="0"/>
    <s v="Winter Off-Peak"/>
    <n v="0.13"/>
    <n v="0.17134000000000002"/>
  </r>
  <r>
    <x v="1127"/>
    <s v="mains"/>
    <s v="Total Usage"/>
    <m/>
    <m/>
    <m/>
    <m/>
    <n v="800.02"/>
    <n v="0.8"/>
    <b v="0"/>
    <s v="Winter Super-Off-Peak"/>
    <n v="0.13"/>
    <n v="0.10400000000000001"/>
  </r>
  <r>
    <x v="1128"/>
    <s v="mains"/>
    <s v="Total Usage"/>
    <m/>
    <m/>
    <m/>
    <m/>
    <n v="910.99599999999998"/>
    <n v="0.91100000000000003"/>
    <b v="0"/>
    <s v="Winter Super-Off-Peak"/>
    <n v="0.13"/>
    <n v="0.11843000000000001"/>
  </r>
  <r>
    <x v="1129"/>
    <s v="mains"/>
    <s v="Total Usage"/>
    <m/>
    <m/>
    <m/>
    <m/>
    <n v="993.45100000000002"/>
    <n v="0.99299999999999999"/>
    <b v="0"/>
    <s v="Winter Off-Peak"/>
    <n v="0.13"/>
    <n v="0.12909000000000001"/>
  </r>
  <r>
    <x v="1130"/>
    <s v="mains"/>
    <s v="Total Usage"/>
    <m/>
    <m/>
    <m/>
    <m/>
    <n v="1087.9639999999999"/>
    <n v="1.0880000000000001"/>
    <b v="0"/>
    <s v="Winter Super-Off-Peak"/>
    <n v="0.13"/>
    <n v="0.14144000000000001"/>
  </r>
  <r>
    <x v="1131"/>
    <s v="mains"/>
    <s v="Total Usage"/>
    <m/>
    <m/>
    <m/>
    <m/>
    <n v="1315.68"/>
    <n v="1.3160000000000001"/>
    <b v="0"/>
    <s v="Winter Super-Off-Peak"/>
    <n v="0.13"/>
    <n v="0.17108000000000001"/>
  </r>
  <r>
    <x v="1132"/>
    <s v="mains"/>
    <s v="Total Usage"/>
    <m/>
    <m/>
    <m/>
    <m/>
    <n v="1330.384"/>
    <n v="1.33"/>
    <b v="0"/>
    <s v="Winter Super-Off-Peak"/>
    <n v="0.13"/>
    <n v="0.17290000000000003"/>
  </r>
  <r>
    <x v="1133"/>
    <s v="mains"/>
    <s v="Total Usage"/>
    <m/>
    <m/>
    <m/>
    <m/>
    <n v="1160.1300000000001"/>
    <n v="1.1599999999999999"/>
    <b v="0"/>
    <s v="Winter Super-Off-Peak"/>
    <n v="0.13"/>
    <n v="0.15079999999999999"/>
  </r>
  <r>
    <x v="1134"/>
    <s v="mains"/>
    <s v="Total Usage"/>
    <m/>
    <m/>
    <m/>
    <m/>
    <n v="1403.076"/>
    <n v="1.403"/>
    <b v="0"/>
    <s v="Winter Off-Peak"/>
    <n v="0.16"/>
    <n v="0.22448000000000001"/>
  </r>
  <r>
    <x v="1135"/>
    <s v="mains"/>
    <s v="Total Usage"/>
    <m/>
    <m/>
    <m/>
    <m/>
    <n v="1440.096"/>
    <n v="1.44"/>
    <b v="0"/>
    <s v="Winter Off-Peak"/>
    <n v="0.16"/>
    <n v="0.23039999999999999"/>
  </r>
  <r>
    <x v="1136"/>
    <s v="mains"/>
    <s v="Total Usage"/>
    <m/>
    <m/>
    <m/>
    <m/>
    <n v="1835.866"/>
    <n v="1.8360000000000001"/>
    <b v="0"/>
    <s v="Winter Off-Peak"/>
    <n v="0.16"/>
    <n v="0.29376000000000002"/>
  </r>
  <r>
    <x v="1137"/>
    <s v="mains"/>
    <s v="Total Usage"/>
    <m/>
    <m/>
    <m/>
    <m/>
    <n v="3403.3380000000002"/>
    <n v="3.403"/>
    <b v="0"/>
    <s v="Winter Off-Peak"/>
    <n v="0.16"/>
    <n v="0.54447999999999996"/>
  </r>
  <r>
    <x v="1138"/>
    <s v="mains"/>
    <s v="Total Usage"/>
    <m/>
    <m/>
    <m/>
    <m/>
    <n v="1260.566"/>
    <n v="1.2609999999999999"/>
    <b v="0"/>
    <s v="Winter Off-Peak"/>
    <n v="0.16"/>
    <n v="0.20175999999999999"/>
  </r>
  <r>
    <x v="1139"/>
    <s v="mains"/>
    <s v="Total Usage"/>
    <m/>
    <m/>
    <m/>
    <m/>
    <n v="1085.3889999999999"/>
    <n v="1.085"/>
    <b v="0"/>
    <s v="Winter Off-Peak"/>
    <n v="0.16"/>
    <n v="0.1736"/>
  </r>
  <r>
    <x v="1140"/>
    <s v="mains"/>
    <s v="Total Usage"/>
    <m/>
    <m/>
    <m/>
    <m/>
    <n v="1106.866"/>
    <n v="1.107"/>
    <b v="0"/>
    <s v="Winter Peak"/>
    <n v="0.24"/>
    <n v="0.26567999999999997"/>
  </r>
  <r>
    <x v="1141"/>
    <s v="mains"/>
    <s v="Total Usage"/>
    <m/>
    <m/>
    <m/>
    <m/>
    <n v="853.18399999999997"/>
    <n v="0.85299999999999998"/>
    <b v="0"/>
    <s v="Winter Peak"/>
    <n v="0.24"/>
    <n v="0.20471999999999999"/>
  </r>
  <r>
    <x v="1142"/>
    <s v="mains"/>
    <s v="Total Usage"/>
    <m/>
    <m/>
    <m/>
    <m/>
    <n v="1189.768"/>
    <n v="1.19"/>
    <b v="0"/>
    <s v="Winter Peak"/>
    <n v="0.24"/>
    <n v="0.28559999999999997"/>
  </r>
  <r>
    <x v="1143"/>
    <s v="mains"/>
    <s v="Total Usage"/>
    <m/>
    <m/>
    <m/>
    <m/>
    <n v="1212.566"/>
    <n v="1.2130000000000001"/>
    <b v="0"/>
    <s v="Winter Peak"/>
    <n v="0.24"/>
    <n v="0.29111999999999999"/>
  </r>
  <r>
    <x v="1144"/>
    <s v="mains"/>
    <s v="Total Usage"/>
    <m/>
    <m/>
    <m/>
    <m/>
    <n v="1183.1320000000001"/>
    <n v="1.1830000000000001"/>
    <b v="0"/>
    <s v="Winter Peak"/>
    <n v="0.24"/>
    <n v="0.28392000000000001"/>
  </r>
  <r>
    <x v="1145"/>
    <s v="mains"/>
    <s v="Total Usage"/>
    <m/>
    <m/>
    <m/>
    <m/>
    <n v="1252.1969999999999"/>
    <n v="1.252"/>
    <b v="0"/>
    <s v="Winter Peak"/>
    <n v="0.24"/>
    <n v="0.30047999999999997"/>
  </r>
  <r>
    <x v="1146"/>
    <s v="mains"/>
    <s v="Total Usage"/>
    <m/>
    <m/>
    <m/>
    <m/>
    <n v="1454.154"/>
    <n v="1.454"/>
    <b v="0"/>
    <s v="Winter Off-Peak"/>
    <n v="0.17"/>
    <n v="0.24718000000000001"/>
  </r>
  <r>
    <x v="1147"/>
    <s v="mains"/>
    <s v="Total Usage"/>
    <m/>
    <m/>
    <m/>
    <m/>
    <n v="2023.433"/>
    <n v="2.0230000000000001"/>
    <b v="0"/>
    <s v="Winter Off-Peak"/>
    <n v="0.17"/>
    <n v="0.34391000000000005"/>
  </r>
  <r>
    <x v="1148"/>
    <s v="mains"/>
    <s v="Total Usage"/>
    <m/>
    <m/>
    <m/>
    <m/>
    <n v="2066.6860000000001"/>
    <n v="2.0670000000000002"/>
    <b v="0"/>
    <s v="Winter Off-Peak"/>
    <n v="0.13"/>
    <n v="0.26871"/>
  </r>
  <r>
    <x v="1149"/>
    <s v="mains"/>
    <s v="Total Usage"/>
    <m/>
    <m/>
    <m/>
    <m/>
    <n v="2017.5730000000001"/>
    <n v="2.0179999999999998"/>
    <b v="0"/>
    <s v="Winter Off-Peak"/>
    <n v="0.13"/>
    <n v="0.26233999999999996"/>
  </r>
  <r>
    <x v="1150"/>
    <s v="mains"/>
    <s v="Total Usage"/>
    <m/>
    <m/>
    <m/>
    <m/>
    <n v="1866.047"/>
    <n v="1.8660000000000001"/>
    <b v="0"/>
    <s v="Winter Off-Peak"/>
    <n v="0.13"/>
    <n v="0.24258000000000002"/>
  </r>
  <r>
    <x v="1151"/>
    <s v="mains"/>
    <s v="Total Usage"/>
    <m/>
    <m/>
    <m/>
    <m/>
    <n v="1417.5429999999999"/>
    <n v="1.4179999999999999"/>
    <b v="0"/>
    <s v="Winter Super-Off-Peak"/>
    <n v="0.13"/>
    <n v="0.18434"/>
  </r>
  <r>
    <x v="1152"/>
    <s v="mains"/>
    <s v="Total Usage"/>
    <m/>
    <m/>
    <m/>
    <m/>
    <n v="1011.302"/>
    <n v="1.0109999999999999"/>
    <b v="0"/>
    <s v="Winter Super-Off-Peak"/>
    <n v="0.13"/>
    <n v="0.13142999999999999"/>
  </r>
  <r>
    <x v="1153"/>
    <s v="mains"/>
    <s v="Total Usage"/>
    <m/>
    <m/>
    <m/>
    <m/>
    <n v="1132.992"/>
    <n v="1.133"/>
    <b v="0"/>
    <s v="Winter Off-Peak"/>
    <n v="0.13"/>
    <n v="0.14729"/>
  </r>
  <r>
    <x v="1154"/>
    <s v="mains"/>
    <s v="Total Usage"/>
    <m/>
    <m/>
    <m/>
    <m/>
    <n v="1172.3109999999999"/>
    <n v="1.1719999999999999"/>
    <b v="0"/>
    <s v="Winter Super-Off-Peak"/>
    <n v="0.13"/>
    <n v="0.15236"/>
  </r>
  <r>
    <x v="1155"/>
    <s v="mains"/>
    <s v="Total Usage"/>
    <m/>
    <m/>
    <m/>
    <m/>
    <n v="1142.8430000000001"/>
    <n v="1.143"/>
    <b v="0"/>
    <s v="Winter Super-Off-Peak"/>
    <n v="0.13"/>
    <n v="0.14859"/>
  </r>
  <r>
    <x v="1156"/>
    <s v="mains"/>
    <s v="Total Usage"/>
    <m/>
    <m/>
    <m/>
    <m/>
    <n v="1155.8009999999999"/>
    <n v="1.1559999999999999"/>
    <b v="0"/>
    <s v="Winter Super-Off-Peak"/>
    <n v="0.13"/>
    <n v="0.15028"/>
  </r>
  <r>
    <x v="1157"/>
    <s v="mains"/>
    <s v="Total Usage"/>
    <m/>
    <m/>
    <m/>
    <m/>
    <n v="1217.039"/>
    <n v="1.2170000000000001"/>
    <b v="0"/>
    <s v="Winter Super-Off-Peak"/>
    <n v="0.13"/>
    <n v="0.15821000000000002"/>
  </r>
  <r>
    <x v="1158"/>
    <s v="mains"/>
    <s v="Total Usage"/>
    <m/>
    <m/>
    <m/>
    <m/>
    <n v="1460.576"/>
    <n v="1.4610000000000001"/>
    <b v="0"/>
    <s v="Winter Off-Peak"/>
    <n v="0.16"/>
    <n v="0.23376000000000002"/>
  </r>
  <r>
    <x v="1159"/>
    <s v="mains"/>
    <s v="Total Usage"/>
    <m/>
    <m/>
    <m/>
    <m/>
    <n v="1316.742"/>
    <n v="1.3169999999999999"/>
    <b v="0"/>
    <s v="Winter Off-Peak"/>
    <n v="0.16"/>
    <n v="0.21071999999999999"/>
  </r>
  <r>
    <x v="1160"/>
    <s v="mains"/>
    <s v="Total Usage"/>
    <m/>
    <m/>
    <m/>
    <m/>
    <n v="1408.4680000000001"/>
    <n v="1.4079999999999999"/>
    <b v="0"/>
    <s v="Winter Off-Peak"/>
    <n v="0.16"/>
    <n v="0.22527999999999998"/>
  </r>
  <r>
    <x v="1161"/>
    <s v="mains"/>
    <s v="Total Usage"/>
    <m/>
    <m/>
    <m/>
    <m/>
    <n v="1322.4179999999999"/>
    <n v="1.3220000000000001"/>
    <b v="0"/>
    <s v="Winter Off-Peak"/>
    <n v="0.16"/>
    <n v="0.21152000000000001"/>
  </r>
  <r>
    <x v="1162"/>
    <s v="mains"/>
    <s v="Total Usage"/>
    <m/>
    <m/>
    <m/>
    <m/>
    <n v="2268.9549999999999"/>
    <n v="2.2690000000000001"/>
    <b v="0"/>
    <s v="Winter Off-Peak"/>
    <n v="0.16"/>
    <n v="0.36304000000000003"/>
  </r>
  <r>
    <x v="1163"/>
    <s v="mains"/>
    <s v="Total Usage"/>
    <m/>
    <m/>
    <m/>
    <m/>
    <n v="1622.2909999999999"/>
    <n v="1.6220000000000001"/>
    <b v="0"/>
    <s v="Winter Off-Peak"/>
    <n v="0.16"/>
    <n v="0.25952000000000003"/>
  </r>
  <r>
    <x v="1164"/>
    <s v="mains"/>
    <s v="Total Usage"/>
    <m/>
    <m/>
    <m/>
    <m/>
    <n v="922.67499999999995"/>
    <n v="0.92300000000000004"/>
    <b v="0"/>
    <s v="Winter Peak"/>
    <n v="0.24"/>
    <n v="0.22151999999999999"/>
  </r>
  <r>
    <x v="1165"/>
    <s v="mains"/>
    <s v="Total Usage"/>
    <m/>
    <m/>
    <m/>
    <m/>
    <n v="688.74800000000005"/>
    <n v="0.68899999999999995"/>
    <b v="0"/>
    <s v="Winter Peak"/>
    <n v="0.24"/>
    <n v="0.16535999999999998"/>
  </r>
  <r>
    <x v="1166"/>
    <s v="mains"/>
    <s v="Total Usage"/>
    <m/>
    <m/>
    <m/>
    <m/>
    <n v="814.59400000000005"/>
    <n v="0.81499999999999995"/>
    <b v="0"/>
    <s v="Winter Peak"/>
    <n v="0.24"/>
    <n v="0.19559999999999997"/>
  </r>
  <r>
    <x v="1167"/>
    <s v="mains"/>
    <s v="Total Usage"/>
    <m/>
    <m/>
    <m/>
    <m/>
    <n v="770.61400000000003"/>
    <n v="0.77100000000000002"/>
    <b v="0"/>
    <s v="Winter Peak"/>
    <n v="0.24"/>
    <n v="0.18504000000000001"/>
  </r>
  <r>
    <x v="1168"/>
    <s v="mains"/>
    <s v="Total Usage"/>
    <m/>
    <m/>
    <m/>
    <m/>
    <n v="1367.0139999999999"/>
    <n v="1.367"/>
    <b v="0"/>
    <s v="Winter Peak"/>
    <n v="0.24"/>
    <n v="0.32807999999999998"/>
  </r>
  <r>
    <x v="1169"/>
    <s v="mains"/>
    <s v="Total Usage"/>
    <m/>
    <m/>
    <m/>
    <m/>
    <n v="1674.462"/>
    <n v="1.6739999999999999"/>
    <b v="0"/>
    <s v="Winter Peak"/>
    <n v="0.24"/>
    <n v="0.40175999999999995"/>
  </r>
  <r>
    <x v="1170"/>
    <s v="mains"/>
    <s v="Total Usage"/>
    <m/>
    <m/>
    <m/>
    <m/>
    <n v="1823.886"/>
    <n v="1.8240000000000001"/>
    <b v="0"/>
    <s v="Winter Off-Peak"/>
    <n v="0.17"/>
    <n v="0.31008000000000002"/>
  </r>
  <r>
    <x v="1171"/>
    <s v="mains"/>
    <s v="Total Usage"/>
    <m/>
    <m/>
    <m/>
    <m/>
    <n v="2119.346"/>
    <n v="2.1190000000000002"/>
    <b v="0"/>
    <s v="Winter Off-Peak"/>
    <n v="0.17"/>
    <n v="0.36023000000000005"/>
  </r>
  <r>
    <x v="1172"/>
    <s v="mains"/>
    <s v="Total Usage"/>
    <m/>
    <m/>
    <m/>
    <m/>
    <n v="2245.7910000000002"/>
    <n v="2.246"/>
    <b v="0"/>
    <s v="Winter Off-Peak"/>
    <n v="0.13"/>
    <n v="0.29198000000000002"/>
  </r>
  <r>
    <x v="1173"/>
    <s v="mains"/>
    <s v="Total Usage"/>
    <m/>
    <m/>
    <m/>
    <m/>
    <n v="2816.5210000000002"/>
    <n v="2.8170000000000002"/>
    <b v="0"/>
    <s v="Winter Off-Peak"/>
    <n v="0.13"/>
    <n v="0.36621000000000004"/>
  </r>
  <r>
    <x v="1174"/>
    <s v="mains"/>
    <s v="Total Usage"/>
    <m/>
    <m/>
    <m/>
    <m/>
    <n v="2977.9859999999999"/>
    <n v="2.9780000000000002"/>
    <b v="0"/>
    <s v="Winter Off-Peak"/>
    <n v="0.13"/>
    <n v="0.38714000000000004"/>
  </r>
  <r>
    <x v="1175"/>
    <s v="mains"/>
    <s v="Total Usage"/>
    <m/>
    <m/>
    <m/>
    <m/>
    <n v="845.79399999999998"/>
    <n v="0.84599999999999997"/>
    <b v="0"/>
    <s v="Winter Super-Off-Peak"/>
    <n v="0.13"/>
    <n v="0.10997999999999999"/>
  </r>
  <r>
    <x v="1176"/>
    <s v="mains"/>
    <s v="Total Usage"/>
    <m/>
    <m/>
    <m/>
    <m/>
    <n v="746.58299999999997"/>
    <n v="0.747"/>
    <b v="0"/>
    <s v="Winter Super-Off-Peak"/>
    <n v="0.13"/>
    <n v="9.7110000000000002E-2"/>
  </r>
  <r>
    <x v="1177"/>
    <s v="mains"/>
    <s v="Total Usage"/>
    <m/>
    <m/>
    <m/>
    <m/>
    <n v="833.14200000000005"/>
    <n v="0.83299999999999996"/>
    <b v="0"/>
    <s v="Winter Off-Peak"/>
    <n v="0.13"/>
    <n v="0.10829"/>
  </r>
  <r>
    <x v="1178"/>
    <s v="mains"/>
    <s v="Total Usage"/>
    <m/>
    <m/>
    <m/>
    <m/>
    <n v="1450.125"/>
    <n v="1.45"/>
    <b v="0"/>
    <s v="Winter Super-Off-Peak"/>
    <n v="0.13"/>
    <n v="0.1885"/>
  </r>
  <r>
    <x v="1179"/>
    <s v="mains"/>
    <s v="Total Usage"/>
    <m/>
    <m/>
    <m/>
    <m/>
    <n v="1535.0740000000001"/>
    <n v="1.5349999999999999"/>
    <b v="0"/>
    <s v="Winter Super-Off-Peak"/>
    <n v="0.13"/>
    <n v="0.19955000000000001"/>
  </r>
  <r>
    <x v="1180"/>
    <s v="mains"/>
    <s v="Total Usage"/>
    <m/>
    <m/>
    <m/>
    <m/>
    <n v="1092.961"/>
    <n v="1.093"/>
    <b v="0"/>
    <s v="Winter Super-Off-Peak"/>
    <n v="0.13"/>
    <n v="0.14208999999999999"/>
  </r>
  <r>
    <x v="1181"/>
    <s v="mains"/>
    <s v="Total Usage"/>
    <m/>
    <m/>
    <m/>
    <m/>
    <n v="1180.6130000000001"/>
    <n v="1.181"/>
    <b v="0"/>
    <s v="Winter Super-Off-Peak"/>
    <n v="0.13"/>
    <n v="0.15353"/>
  </r>
  <r>
    <x v="1182"/>
    <s v="mains"/>
    <s v="Total Usage"/>
    <m/>
    <m/>
    <m/>
    <m/>
    <n v="1057.288"/>
    <n v="1.0569999999999999"/>
    <b v="0"/>
    <s v="Winter Off-Peak"/>
    <n v="0.16"/>
    <n v="0.16911999999999999"/>
  </r>
  <r>
    <x v="1183"/>
    <s v="mains"/>
    <s v="Total Usage"/>
    <m/>
    <m/>
    <m/>
    <m/>
    <n v="796.88699999999994"/>
    <n v="0.79700000000000004"/>
    <b v="0"/>
    <s v="Winter Off-Peak"/>
    <n v="0.16"/>
    <n v="0.12752000000000002"/>
  </r>
  <r>
    <x v="1184"/>
    <s v="mains"/>
    <s v="Total Usage"/>
    <m/>
    <m/>
    <m/>
    <m/>
    <n v="1332.1859999999999"/>
    <n v="1.3320000000000001"/>
    <b v="0"/>
    <s v="Winter Off-Peak"/>
    <n v="0.16"/>
    <n v="0.21312"/>
  </r>
  <r>
    <x v="1185"/>
    <s v="mains"/>
    <s v="Total Usage"/>
    <m/>
    <m/>
    <m/>
    <m/>
    <n v="1452.269"/>
    <n v="1.452"/>
    <b v="0"/>
    <s v="Winter Off-Peak"/>
    <n v="0.16"/>
    <n v="0.23232"/>
  </r>
  <r>
    <x v="1186"/>
    <s v="mains"/>
    <s v="Total Usage"/>
    <m/>
    <m/>
    <m/>
    <m/>
    <n v="1227.5540000000001"/>
    <n v="1.228"/>
    <b v="0"/>
    <s v="Winter Off-Peak"/>
    <n v="0.16"/>
    <n v="0.19647999999999999"/>
  </r>
  <r>
    <x v="1187"/>
    <s v="mains"/>
    <s v="Total Usage"/>
    <m/>
    <m/>
    <m/>
    <m/>
    <n v="1188.3879999999999"/>
    <n v="1.1879999999999999"/>
    <b v="0"/>
    <s v="Winter Off-Peak"/>
    <n v="0.16"/>
    <n v="0.19008"/>
  </r>
  <r>
    <x v="1188"/>
    <s v="mains"/>
    <s v="Total Usage"/>
    <m/>
    <m/>
    <m/>
    <m/>
    <n v="1000.841"/>
    <n v="1.0009999999999999"/>
    <b v="0"/>
    <s v="Winter Peak"/>
    <n v="0.24"/>
    <n v="0.24023999999999995"/>
  </r>
  <r>
    <x v="1189"/>
    <s v="mains"/>
    <s v="Total Usage"/>
    <m/>
    <m/>
    <m/>
    <m/>
    <n v="985.67100000000005"/>
    <n v="0.98599999999999999"/>
    <b v="0"/>
    <s v="Winter Peak"/>
    <n v="0.24"/>
    <n v="0.23663999999999999"/>
  </r>
  <r>
    <x v="1190"/>
    <s v="mains"/>
    <s v="Total Usage"/>
    <m/>
    <m/>
    <m/>
    <m/>
    <n v="1224.789"/>
    <n v="1.2250000000000001"/>
    <b v="0"/>
    <s v="Winter Peak"/>
    <n v="0.24"/>
    <n v="0.29399999999999998"/>
  </r>
  <r>
    <x v="1191"/>
    <s v="mains"/>
    <s v="Total Usage"/>
    <m/>
    <m/>
    <m/>
    <m/>
    <n v="1011.671"/>
    <n v="1.012"/>
    <b v="0"/>
    <s v="Winter Peak"/>
    <n v="0.24"/>
    <n v="0.24287999999999998"/>
  </r>
  <r>
    <x v="1192"/>
    <s v="mains"/>
    <s v="Total Usage"/>
    <m/>
    <m/>
    <m/>
    <m/>
    <n v="4137.03"/>
    <n v="4.1369999999999996"/>
    <b v="0"/>
    <s v="Winter Peak"/>
    <n v="0.24"/>
    <n v="0.99287999999999987"/>
  </r>
  <r>
    <x v="1193"/>
    <s v="mains"/>
    <s v="Total Usage"/>
    <m/>
    <m/>
    <m/>
    <m/>
    <n v="2904.3629999999998"/>
    <n v="2.9039999999999999"/>
    <b v="0"/>
    <s v="Winter Peak"/>
    <n v="0.24"/>
    <n v="0.69695999999999991"/>
  </r>
  <r>
    <x v="1194"/>
    <s v="mains"/>
    <s v="Total Usage"/>
    <m/>
    <m/>
    <m/>
    <m/>
    <n v="2920.5520000000001"/>
    <n v="2.9209999999999998"/>
    <b v="0"/>
    <s v="Winter Off-Peak"/>
    <n v="0.17"/>
    <n v="0.49657000000000001"/>
  </r>
  <r>
    <x v="1195"/>
    <s v="mains"/>
    <s v="Total Usage"/>
    <m/>
    <m/>
    <m/>
    <m/>
    <n v="2067.06"/>
    <n v="2.0670000000000002"/>
    <b v="0"/>
    <s v="Winter Off-Peak"/>
    <n v="0.17"/>
    <n v="0.35139000000000004"/>
  </r>
  <r>
    <x v="1196"/>
    <s v="mains"/>
    <s v="Total Usage"/>
    <m/>
    <m/>
    <m/>
    <m/>
    <n v="2049.5920000000001"/>
    <n v="2.0499999999999998"/>
    <b v="0"/>
    <s v="Winter Off-Peak"/>
    <n v="0.13"/>
    <n v="0.26649999999999996"/>
  </r>
  <r>
    <x v="1197"/>
    <s v="mains"/>
    <s v="Total Usage"/>
    <m/>
    <m/>
    <m/>
    <m/>
    <n v="2550.8609999999999"/>
    <n v="2.5510000000000002"/>
    <b v="0"/>
    <s v="Winter Off-Peak"/>
    <n v="0.13"/>
    <n v="0.33163000000000004"/>
  </r>
  <r>
    <x v="1198"/>
    <s v="mains"/>
    <s v="Total Usage"/>
    <m/>
    <m/>
    <m/>
    <m/>
    <n v="1802.895"/>
    <n v="1.8029999999999999"/>
    <b v="0"/>
    <s v="Winter Off-Peak"/>
    <n v="0.13"/>
    <n v="0.23438999999999999"/>
  </r>
  <r>
    <x v="1199"/>
    <s v="mains"/>
    <s v="Total Usage"/>
    <m/>
    <m/>
    <m/>
    <m/>
    <n v="807.173"/>
    <n v="0.80700000000000005"/>
    <b v="0"/>
    <s v="Winter Super-Off-Peak"/>
    <n v="0.13"/>
    <n v="0.10491"/>
  </r>
  <r>
    <x v="1200"/>
    <s v="mains"/>
    <s v="Total Usage"/>
    <m/>
    <m/>
    <m/>
    <m/>
    <n v="827.58"/>
    <n v="0.82799999999999996"/>
    <b v="0"/>
    <s v="Winter Super-Off-Peak"/>
    <n v="0.13"/>
    <n v="0.10764"/>
  </r>
  <r>
    <x v="1201"/>
    <s v="mains"/>
    <s v="Total Usage"/>
    <m/>
    <m/>
    <m/>
    <m/>
    <n v="903.904"/>
    <n v="0.90400000000000003"/>
    <b v="0"/>
    <s v="Winter Off-Peak"/>
    <n v="0.13"/>
    <n v="0.11752000000000001"/>
  </r>
  <r>
    <x v="1202"/>
    <s v="mains"/>
    <s v="Total Usage"/>
    <m/>
    <m/>
    <m/>
    <m/>
    <n v="5797.7330000000002"/>
    <n v="5.798"/>
    <b v="0"/>
    <s v="Winter Super-Off-Peak"/>
    <n v="0.13"/>
    <n v="0.75374000000000008"/>
  </r>
  <r>
    <x v="1203"/>
    <s v="mains"/>
    <s v="Total Usage"/>
    <m/>
    <m/>
    <m/>
    <m/>
    <n v="1010.144"/>
    <n v="1.01"/>
    <b v="0"/>
    <s v="Winter Super-Off-Peak"/>
    <n v="0.13"/>
    <n v="0.1313"/>
  </r>
  <r>
    <x v="1204"/>
    <s v="mains"/>
    <s v="Total Usage"/>
    <m/>
    <m/>
    <m/>
    <m/>
    <n v="1107.0930000000001"/>
    <n v="1.107"/>
    <b v="0"/>
    <s v="Winter Super-Off-Peak"/>
    <n v="0.13"/>
    <n v="0.14391000000000001"/>
  </r>
  <r>
    <x v="1205"/>
    <s v="mains"/>
    <s v="Total Usage"/>
    <m/>
    <m/>
    <m/>
    <m/>
    <n v="1024.5029999999999"/>
    <n v="1.0249999999999999"/>
    <b v="0"/>
    <s v="Winter Super-Off-Peak"/>
    <n v="0.13"/>
    <n v="0.13324999999999998"/>
  </r>
  <r>
    <x v="1206"/>
    <s v="mains"/>
    <s v="Total Usage"/>
    <m/>
    <m/>
    <m/>
    <m/>
    <n v="1534.846"/>
    <n v="1.5349999999999999"/>
    <b v="0"/>
    <s v="Winter Off-Peak"/>
    <n v="0.16"/>
    <n v="0.24559999999999998"/>
  </r>
  <r>
    <x v="1207"/>
    <s v="mains"/>
    <s v="Total Usage"/>
    <m/>
    <m/>
    <m/>
    <m/>
    <n v="1727.037"/>
    <n v="1.7270000000000001"/>
    <b v="0"/>
    <s v="Winter Off-Peak"/>
    <n v="0.16"/>
    <n v="0.27632000000000001"/>
  </r>
  <r>
    <x v="1208"/>
    <s v="mains"/>
    <s v="Total Usage"/>
    <m/>
    <m/>
    <m/>
    <m/>
    <n v="1752.634"/>
    <n v="1.7529999999999999"/>
    <b v="0"/>
    <s v="Winter Off-Peak"/>
    <n v="0.16"/>
    <n v="0.28048000000000001"/>
  </r>
  <r>
    <x v="1209"/>
    <s v="mains"/>
    <s v="Total Usage"/>
    <m/>
    <m/>
    <m/>
    <m/>
    <n v="966.74199999999996"/>
    <n v="0.96699999999999997"/>
    <b v="0"/>
    <s v="Winter Off-Peak"/>
    <n v="0.16"/>
    <n v="0.15472"/>
  </r>
  <r>
    <x v="1210"/>
    <s v="mains"/>
    <s v="Total Usage"/>
    <m/>
    <m/>
    <m/>
    <m/>
    <n v="951.52700000000004"/>
    <n v="0.95199999999999996"/>
    <b v="0"/>
    <s v="Winter Off-Peak"/>
    <n v="0.16"/>
    <n v="0.15231999999999998"/>
  </r>
  <r>
    <x v="1211"/>
    <s v="mains"/>
    <s v="Total Usage"/>
    <m/>
    <m/>
    <m/>
    <m/>
    <n v="881.39700000000005"/>
    <n v="0.88100000000000001"/>
    <b v="0"/>
    <s v="Winter Off-Peak"/>
    <n v="0.16"/>
    <n v="0.14096"/>
  </r>
  <r>
    <x v="1212"/>
    <s v="mains"/>
    <s v="Total Usage"/>
    <m/>
    <m/>
    <m/>
    <m/>
    <n v="2213.9270000000001"/>
    <n v="2.214"/>
    <b v="0"/>
    <s v="Winter Peak"/>
    <n v="0.24"/>
    <n v="0.53135999999999994"/>
  </r>
  <r>
    <x v="1213"/>
    <s v="mains"/>
    <s v="Total Usage"/>
    <m/>
    <m/>
    <m/>
    <m/>
    <n v="2222.875"/>
    <n v="2.2229999999999999"/>
    <b v="0"/>
    <s v="Winter Peak"/>
    <n v="0.24"/>
    <n v="0.53351999999999999"/>
  </r>
  <r>
    <x v="1214"/>
    <s v="mains"/>
    <s v="Total Usage"/>
    <m/>
    <m/>
    <m/>
    <m/>
    <n v="1397.62"/>
    <n v="1.3979999999999999"/>
    <b v="0"/>
    <s v="Winter Peak"/>
    <n v="0.24"/>
    <n v="0.33551999999999998"/>
  </r>
  <r>
    <x v="1215"/>
    <s v="mains"/>
    <s v="Total Usage"/>
    <m/>
    <m/>
    <m/>
    <m/>
    <n v="1264.258"/>
    <n v="1.264"/>
    <b v="0"/>
    <s v="Winter Peak"/>
    <n v="0.24"/>
    <n v="0.30336000000000002"/>
  </r>
  <r>
    <x v="1216"/>
    <s v="mains"/>
    <s v="Total Usage"/>
    <m/>
    <m/>
    <m/>
    <m/>
    <n v="1619.8040000000001"/>
    <n v="1.62"/>
    <b v="0"/>
    <s v="Winter Peak"/>
    <n v="0.24"/>
    <n v="0.38880000000000003"/>
  </r>
  <r>
    <x v="1217"/>
    <s v="mains"/>
    <s v="Total Usage"/>
    <m/>
    <m/>
    <m/>
    <m/>
    <n v="890.93200000000002"/>
    <n v="0.89100000000000001"/>
    <b v="0"/>
    <s v="Winter Peak"/>
    <n v="0.24"/>
    <n v="0.21384"/>
  </r>
  <r>
    <x v="1218"/>
    <s v="mains"/>
    <s v="Total Usage"/>
    <m/>
    <m/>
    <m/>
    <m/>
    <n v="1035.992"/>
    <n v="1.036"/>
    <b v="0"/>
    <s v="Winter Off-Peak"/>
    <n v="0.17"/>
    <n v="0.17612000000000003"/>
  </r>
  <r>
    <x v="1219"/>
    <s v="mains"/>
    <s v="Total Usage"/>
    <m/>
    <m/>
    <m/>
    <m/>
    <n v="1218.6279999999999"/>
    <n v="1.2190000000000001"/>
    <b v="0"/>
    <s v="Winter Off-Peak"/>
    <n v="0.17"/>
    <n v="0.20723000000000003"/>
  </r>
  <r>
    <x v="1220"/>
    <s v="mains"/>
    <s v="Total Usage"/>
    <m/>
    <m/>
    <m/>
    <m/>
    <n v="1725.8309999999999"/>
    <n v="1.726"/>
    <b v="0"/>
    <s v="Winter Off-Peak"/>
    <n v="0.13"/>
    <n v="0.22438"/>
  </r>
  <r>
    <x v="1221"/>
    <s v="mains"/>
    <s v="Total Usage"/>
    <m/>
    <m/>
    <m/>
    <m/>
    <n v="1854.7149999999999"/>
    <n v="1.855"/>
    <b v="0"/>
    <s v="Winter Off-Peak"/>
    <n v="0.13"/>
    <n v="0.24115"/>
  </r>
  <r>
    <x v="1222"/>
    <s v="mains"/>
    <s v="Total Usage"/>
    <m/>
    <m/>
    <m/>
    <m/>
    <n v="1640.1010000000001"/>
    <n v="1.64"/>
    <b v="0"/>
    <s v="Winter Off-Peak"/>
    <n v="0.13"/>
    <n v="0.2132"/>
  </r>
  <r>
    <x v="1223"/>
    <s v="mains"/>
    <s v="Total Usage"/>
    <m/>
    <m/>
    <m/>
    <m/>
    <n v="969.18499999999995"/>
    <n v="0.96899999999999997"/>
    <b v="0"/>
    <s v="Winter Super-Off-Peak"/>
    <n v="0.13"/>
    <n v="0.12597"/>
  </r>
  <r>
    <x v="1224"/>
    <s v="mains"/>
    <s v="Total Usage"/>
    <m/>
    <m/>
    <m/>
    <m/>
    <n v="18927.553"/>
    <n v="18.928000000000001"/>
    <b v="0"/>
    <s v="Winter Super-Off-Peak"/>
    <n v="0.13"/>
    <n v="2.4606400000000002"/>
  </r>
  <r>
    <x v="1225"/>
    <s v="mains"/>
    <s v="Total Usage"/>
    <m/>
    <m/>
    <m/>
    <m/>
    <n v="14945.96"/>
    <n v="14.946"/>
    <b v="0"/>
    <s v="Winter Off-Peak"/>
    <n v="0.13"/>
    <n v="1.9429799999999999"/>
  </r>
  <r>
    <x v="1226"/>
    <s v="mains"/>
    <s v="Total Usage"/>
    <m/>
    <m/>
    <m/>
    <m/>
    <n v="1164.76"/>
    <n v="1.165"/>
    <b v="0"/>
    <s v="Winter Super-Off-Peak"/>
    <n v="0.13"/>
    <n v="0.15145"/>
  </r>
  <r>
    <x v="1227"/>
    <s v="mains"/>
    <s v="Total Usage"/>
    <m/>
    <m/>
    <m/>
    <m/>
    <n v="1045.646"/>
    <n v="1.046"/>
    <b v="0"/>
    <s v="Winter Super-Off-Peak"/>
    <n v="0.13"/>
    <n v="0.13598000000000002"/>
  </r>
  <r>
    <x v="1228"/>
    <s v="mains"/>
    <s v="Total Usage"/>
    <m/>
    <m/>
    <m/>
    <m/>
    <n v="1135.0630000000001"/>
    <n v="1.135"/>
    <b v="0"/>
    <s v="Winter Super-Off-Peak"/>
    <n v="0.13"/>
    <n v="0.14755000000000001"/>
  </r>
  <r>
    <x v="1229"/>
    <s v="mains"/>
    <s v="Total Usage"/>
    <m/>
    <m/>
    <m/>
    <m/>
    <n v="1093.9159999999999"/>
    <n v="1.0940000000000001"/>
    <b v="0"/>
    <s v="Winter Super-Off-Peak"/>
    <n v="0.13"/>
    <n v="0.14222000000000001"/>
  </r>
  <r>
    <x v="1230"/>
    <s v="mains"/>
    <s v="Total Usage"/>
    <m/>
    <m/>
    <m/>
    <m/>
    <n v="1242.2729999999999"/>
    <n v="1.242"/>
    <b v="0"/>
    <s v="Winter Off-Peak"/>
    <n v="0.16"/>
    <n v="0.19872000000000001"/>
  </r>
  <r>
    <x v="1231"/>
    <s v="mains"/>
    <s v="Total Usage"/>
    <m/>
    <m/>
    <m/>
    <m/>
    <n v="1257.787"/>
    <n v="1.258"/>
    <b v="0"/>
    <s v="Winter Off-Peak"/>
    <n v="0.16"/>
    <n v="0.20128000000000001"/>
  </r>
  <r>
    <x v="1232"/>
    <s v="mains"/>
    <s v="Total Usage"/>
    <m/>
    <m/>
    <m/>
    <m/>
    <n v="1657.633"/>
    <n v="1.6579999999999999"/>
    <b v="0"/>
    <s v="Winter Off-Peak"/>
    <n v="0.16"/>
    <n v="0.26528000000000002"/>
  </r>
  <r>
    <x v="1233"/>
    <s v="mains"/>
    <s v="Total Usage"/>
    <m/>
    <m/>
    <m/>
    <m/>
    <n v="1650.721"/>
    <n v="1.651"/>
    <b v="0"/>
    <s v="Winter Off-Peak"/>
    <n v="0.16"/>
    <n v="0.26416000000000001"/>
  </r>
  <r>
    <x v="1234"/>
    <s v="mains"/>
    <s v="Total Usage"/>
    <m/>
    <m/>
    <m/>
    <m/>
    <n v="1980.6089999999999"/>
    <n v="1.9810000000000001"/>
    <b v="0"/>
    <s v="Winter Off-Peak"/>
    <n v="0.16"/>
    <n v="0.31696000000000002"/>
  </r>
  <r>
    <x v="1235"/>
    <s v="mains"/>
    <s v="Total Usage"/>
    <m/>
    <m/>
    <m/>
    <m/>
    <n v="1988.201"/>
    <n v="1.988"/>
    <b v="0"/>
    <s v="Winter Off-Peak"/>
    <n v="0.16"/>
    <n v="0.31808000000000003"/>
  </r>
  <r>
    <x v="1236"/>
    <s v="mains"/>
    <s v="Total Usage"/>
    <m/>
    <m/>
    <m/>
    <m/>
    <n v="3166.0160000000001"/>
    <n v="3.1659999999999999"/>
    <b v="0"/>
    <s v="Winter Peak"/>
    <n v="0.24"/>
    <n v="0.75983999999999996"/>
  </r>
  <r>
    <x v="1237"/>
    <s v="mains"/>
    <s v="Total Usage"/>
    <m/>
    <m/>
    <m/>
    <m/>
    <n v="4333.0439999999999"/>
    <n v="4.3330000000000002"/>
    <b v="0"/>
    <s v="Winter Peak"/>
    <n v="0.24"/>
    <n v="1.03992"/>
  </r>
  <r>
    <x v="1238"/>
    <s v="mains"/>
    <s v="Total Usage"/>
    <m/>
    <m/>
    <m/>
    <m/>
    <n v="964"/>
    <n v="0.96399999999999997"/>
    <b v="0"/>
    <s v="Winter Peak"/>
    <n v="0.24"/>
    <n v="0.23135999999999998"/>
  </r>
  <r>
    <x v="1239"/>
    <s v="mains"/>
    <s v="Total Usage"/>
    <m/>
    <m/>
    <m/>
    <m/>
    <n v="925.46699999999998"/>
    <n v="0.92500000000000004"/>
    <b v="0"/>
    <s v="Winter Peak"/>
    <n v="0.24"/>
    <n v="0.222"/>
  </r>
  <r>
    <x v="1240"/>
    <s v="mains"/>
    <s v="Total Usage"/>
    <m/>
    <m/>
    <m/>
    <m/>
    <n v="1201.1600000000001"/>
    <n v="1.2010000000000001"/>
    <b v="0"/>
    <s v="Winter Peak"/>
    <n v="0.24"/>
    <n v="0.28824"/>
  </r>
  <r>
    <x v="1241"/>
    <s v="mains"/>
    <s v="Total Usage"/>
    <m/>
    <m/>
    <m/>
    <m/>
    <n v="2563.2240000000002"/>
    <n v="2.5630000000000002"/>
    <b v="0"/>
    <s v="Winter Peak"/>
    <n v="0.24"/>
    <n v="0.61512"/>
  </r>
  <r>
    <x v="1242"/>
    <s v="mains"/>
    <s v="Total Usage"/>
    <m/>
    <m/>
    <m/>
    <m/>
    <n v="3046.7730000000001"/>
    <n v="3.0470000000000002"/>
    <b v="0"/>
    <s v="Winter Off-Peak"/>
    <n v="0.17"/>
    <n v="0.51799000000000006"/>
  </r>
  <r>
    <x v="1243"/>
    <s v="mains"/>
    <s v="Total Usage"/>
    <m/>
    <m/>
    <m/>
    <m/>
    <n v="1664.9169999999999"/>
    <n v="1.665"/>
    <b v="0"/>
    <s v="Winter Off-Peak"/>
    <n v="0.17"/>
    <n v="0.28305000000000002"/>
  </r>
  <r>
    <x v="1244"/>
    <s v="mains"/>
    <s v="Total Usage"/>
    <m/>
    <m/>
    <m/>
    <m/>
    <n v="2466.8510000000001"/>
    <n v="2.4670000000000001"/>
    <b v="0"/>
    <s v="Winter Off-Peak"/>
    <n v="0.13"/>
    <n v="0.32071"/>
  </r>
  <r>
    <x v="1245"/>
    <s v="mains"/>
    <s v="Total Usage"/>
    <m/>
    <m/>
    <m/>
    <m/>
    <n v="1924.54"/>
    <n v="1.925"/>
    <b v="0"/>
    <s v="Winter Off-Peak"/>
    <n v="0.13"/>
    <n v="0.25025000000000003"/>
  </r>
  <r>
    <x v="1246"/>
    <s v="mains"/>
    <s v="Total Usage"/>
    <m/>
    <m/>
    <m/>
    <m/>
    <n v="1501.1410000000001"/>
    <n v="1.5009999999999999"/>
    <b v="0"/>
    <s v="Winter Off-Peak"/>
    <n v="0.13"/>
    <n v="0.19513"/>
  </r>
  <r>
    <x v="1247"/>
    <s v="mains"/>
    <s v="Total Usage"/>
    <m/>
    <m/>
    <m/>
    <m/>
    <n v="1238.2329999999999"/>
    <n v="1.238"/>
    <b v="0"/>
    <s v="Winter Super-Off-Peak"/>
    <n v="0.13"/>
    <n v="0.16094"/>
  </r>
  <r>
    <x v="1248"/>
    <s v="mains"/>
    <s v="Total Usage"/>
    <m/>
    <m/>
    <m/>
    <m/>
    <n v="1072.3019999999999"/>
    <n v="1.0720000000000001"/>
    <b v="0"/>
    <s v="Winter Super-Off-Peak"/>
    <n v="0.13"/>
    <n v="0.13936000000000001"/>
  </r>
  <r>
    <x v="1249"/>
    <s v="mains"/>
    <s v="Total Usage"/>
    <m/>
    <m/>
    <m/>
    <m/>
    <n v="1848.194"/>
    <n v="1.8480000000000001"/>
    <b v="0"/>
    <s v="Winter Off-Peak"/>
    <n v="0.13"/>
    <n v="0.24024000000000001"/>
  </r>
  <r>
    <x v="1250"/>
    <s v="mains"/>
    <s v="Total Usage"/>
    <m/>
    <m/>
    <m/>
    <m/>
    <n v="1005.4450000000001"/>
    <n v="1.0049999999999999"/>
    <b v="0"/>
    <s v="Winter Super-Off-Peak"/>
    <n v="0.13"/>
    <n v="0.13064999999999999"/>
  </r>
  <r>
    <x v="1251"/>
    <s v="mains"/>
    <s v="Total Usage"/>
    <m/>
    <m/>
    <m/>
    <m/>
    <n v="1025.578"/>
    <n v="1.026"/>
    <b v="0"/>
    <s v="Winter Super-Off-Peak"/>
    <n v="0.13"/>
    <n v="0.13338"/>
  </r>
  <r>
    <x v="1252"/>
    <s v="mains"/>
    <s v="Total Usage"/>
    <m/>
    <m/>
    <m/>
    <m/>
    <n v="1065.625"/>
    <n v="1.0660000000000001"/>
    <b v="0"/>
    <s v="Winter Super-Off-Peak"/>
    <n v="0.13"/>
    <n v="0.13858000000000001"/>
  </r>
  <r>
    <x v="1253"/>
    <s v="mains"/>
    <s v="Total Usage"/>
    <m/>
    <m/>
    <m/>
    <m/>
    <n v="1127.7439999999999"/>
    <n v="1.1279999999999999"/>
    <b v="0"/>
    <s v="Winter Super-Off-Peak"/>
    <n v="0.13"/>
    <n v="0.14663999999999999"/>
  </r>
  <r>
    <x v="1254"/>
    <s v="mains"/>
    <s v="Total Usage"/>
    <m/>
    <m/>
    <m/>
    <m/>
    <n v="1190.5440000000001"/>
    <n v="1.1910000000000001"/>
    <b v="0"/>
    <s v="Winter Off-Peak"/>
    <n v="0.16"/>
    <n v="0.19056000000000001"/>
  </r>
  <r>
    <x v="1255"/>
    <s v="mains"/>
    <s v="Total Usage"/>
    <m/>
    <m/>
    <m/>
    <m/>
    <n v="1257.413"/>
    <n v="1.2569999999999999"/>
    <b v="0"/>
    <s v="Winter Off-Peak"/>
    <n v="0.16"/>
    <n v="0.20111999999999999"/>
  </r>
  <r>
    <x v="1256"/>
    <s v="mains"/>
    <s v="Total Usage"/>
    <m/>
    <m/>
    <m/>
    <m/>
    <n v="1259.673"/>
    <n v="1.26"/>
    <b v="0"/>
    <s v="Winter Off-Peak"/>
    <n v="0.16"/>
    <n v="0.2016"/>
  </r>
  <r>
    <x v="1257"/>
    <s v="mains"/>
    <s v="Total Usage"/>
    <m/>
    <m/>
    <m/>
    <m/>
    <n v="1250.481"/>
    <n v="1.25"/>
    <b v="0"/>
    <s v="Winter Off-Peak"/>
    <n v="0.16"/>
    <n v="0.2"/>
  </r>
  <r>
    <x v="1258"/>
    <s v="mains"/>
    <s v="Total Usage"/>
    <m/>
    <m/>
    <m/>
    <m/>
    <n v="1273.2670000000001"/>
    <n v="1.2729999999999999"/>
    <b v="0"/>
    <s v="Winter Off-Peak"/>
    <n v="0.16"/>
    <n v="0.20368"/>
  </r>
  <r>
    <x v="1259"/>
    <s v="mains"/>
    <s v="Total Usage"/>
    <m/>
    <m/>
    <m/>
    <m/>
    <n v="1257.45"/>
    <n v="1.2569999999999999"/>
    <b v="0"/>
    <s v="Winter Off-Peak"/>
    <n v="0.16"/>
    <n v="0.20111999999999999"/>
  </r>
  <r>
    <x v="1260"/>
    <s v="mains"/>
    <s v="Total Usage"/>
    <m/>
    <m/>
    <m/>
    <m/>
    <n v="1292.4110000000001"/>
    <n v="1.292"/>
    <b v="0"/>
    <s v="Winter Peak"/>
    <n v="0.24"/>
    <n v="0.31008000000000002"/>
  </r>
  <r>
    <x v="1261"/>
    <s v="mains"/>
    <s v="Total Usage"/>
    <m/>
    <m/>
    <m/>
    <m/>
    <n v="1031.2090000000001"/>
    <n v="1.0309999999999999"/>
    <b v="0"/>
    <s v="Winter Peak"/>
    <n v="0.24"/>
    <n v="0.24743999999999997"/>
  </r>
  <r>
    <x v="1262"/>
    <s v="mains"/>
    <s v="Total Usage"/>
    <m/>
    <m/>
    <m/>
    <m/>
    <n v="1235.097"/>
    <n v="1.2350000000000001"/>
    <b v="0"/>
    <s v="Winter Peak"/>
    <n v="0.24"/>
    <n v="0.2964"/>
  </r>
  <r>
    <x v="1263"/>
    <s v="mains"/>
    <s v="Total Usage"/>
    <m/>
    <m/>
    <m/>
    <m/>
    <n v="1192.7940000000001"/>
    <n v="1.1930000000000001"/>
    <b v="0"/>
    <s v="Winter Peak"/>
    <n v="0.24"/>
    <n v="0.28632000000000002"/>
  </r>
  <r>
    <x v="1264"/>
    <s v="mains"/>
    <s v="Total Usage"/>
    <m/>
    <m/>
    <m/>
    <m/>
    <n v="1265.5440000000001"/>
    <n v="1.266"/>
    <b v="0"/>
    <s v="Winter Peak"/>
    <n v="0.24"/>
    <n v="0.30384"/>
  </r>
  <r>
    <x v="1265"/>
    <s v="mains"/>
    <s v="Total Usage"/>
    <m/>
    <m/>
    <m/>
    <m/>
    <n v="1644.4849999999999"/>
    <n v="1.6439999999999999"/>
    <b v="0"/>
    <s v="Winter Peak"/>
    <n v="0.24"/>
    <n v="0.39455999999999997"/>
  </r>
  <r>
    <x v="1266"/>
    <s v="mains"/>
    <s v="Total Usage"/>
    <m/>
    <m/>
    <m/>
    <m/>
    <n v="2544.2579999999998"/>
    <n v="2.544"/>
    <b v="0"/>
    <s v="Winter Off-Peak"/>
    <n v="0.17"/>
    <n v="0.43248000000000003"/>
  </r>
  <r>
    <x v="1267"/>
    <s v="mains"/>
    <s v="Total Usage"/>
    <m/>
    <m/>
    <m/>
    <m/>
    <n v="3383.8710000000001"/>
    <n v="3.3839999999999999"/>
    <b v="0"/>
    <s v="Winter Off-Peak"/>
    <n v="0.17"/>
    <n v="0.57528000000000001"/>
  </r>
  <r>
    <x v="1268"/>
    <s v="mains"/>
    <s v="Total Usage"/>
    <m/>
    <m/>
    <m/>
    <m/>
    <n v="3438.5729999999999"/>
    <n v="3.4390000000000001"/>
    <b v="0"/>
    <s v="Winter Off-Peak"/>
    <n v="0.13"/>
    <n v="0.44707000000000002"/>
  </r>
  <r>
    <x v="1269"/>
    <s v="mains"/>
    <s v="Total Usage"/>
    <m/>
    <m/>
    <m/>
    <m/>
    <n v="3435.875"/>
    <n v="3.4359999999999999"/>
    <b v="0"/>
    <s v="Winter Off-Peak"/>
    <n v="0.13"/>
    <n v="0.44668000000000002"/>
  </r>
  <r>
    <x v="1270"/>
    <s v="mains"/>
    <s v="Total Usage"/>
    <m/>
    <m/>
    <m/>
    <m/>
    <n v="3159.0990000000002"/>
    <n v="3.1589999999999998"/>
    <b v="0"/>
    <s v="Winter Off-Peak"/>
    <n v="0.13"/>
    <n v="0.41066999999999998"/>
  </r>
  <r>
    <x v="1271"/>
    <s v="mains"/>
    <s v="Total Usage"/>
    <m/>
    <m/>
    <m/>
    <m/>
    <n v="1955.5329999999999"/>
    <n v="1.956"/>
    <b v="0"/>
    <s v="Winter Super-Off-Peak"/>
    <n v="0.13"/>
    <n v="0.25428000000000001"/>
  </r>
  <r>
    <x v="1272"/>
    <s v="mains"/>
    <s v="Total Usage"/>
    <m/>
    <m/>
    <m/>
    <m/>
    <n v="978.11599999999999"/>
    <n v="0.97799999999999998"/>
    <b v="0"/>
    <s v="Winter Super-Off-Peak"/>
    <n v="0.13"/>
    <n v="0.12714"/>
  </r>
  <r>
    <x v="1273"/>
    <s v="mains"/>
    <s v="Total Usage"/>
    <m/>
    <m/>
    <m/>
    <m/>
    <n v="965.87300000000005"/>
    <n v="0.96599999999999997"/>
    <b v="0"/>
    <s v="Winter Off-Peak"/>
    <n v="0.13"/>
    <n v="0.12558"/>
  </r>
  <r>
    <x v="1274"/>
    <s v="mains"/>
    <s v="Total Usage"/>
    <m/>
    <m/>
    <m/>
    <m/>
    <n v="899.94799999999998"/>
    <n v="0.9"/>
    <b v="0"/>
    <s v="Winter Super-Off-Peak"/>
    <n v="0.13"/>
    <n v="0.11700000000000001"/>
  </r>
  <r>
    <x v="1275"/>
    <s v="mains"/>
    <s v="Total Usage"/>
    <m/>
    <m/>
    <m/>
    <m/>
    <n v="926.82799999999997"/>
    <n v="0.92700000000000005"/>
    <b v="0"/>
    <s v="Winter Super-Off-Peak"/>
    <n v="0.13"/>
    <n v="0.12051000000000001"/>
  </r>
  <r>
    <x v="1276"/>
    <s v="mains"/>
    <s v="Total Usage"/>
    <m/>
    <m/>
    <m/>
    <m/>
    <n v="970.86"/>
    <n v="0.97099999999999997"/>
    <b v="0"/>
    <s v="Winter Super-Off-Peak"/>
    <n v="0.13"/>
    <n v="0.12623000000000001"/>
  </r>
  <r>
    <x v="1277"/>
    <s v="mains"/>
    <s v="Total Usage"/>
    <m/>
    <m/>
    <m/>
    <m/>
    <n v="869.255"/>
    <n v="0.86899999999999999"/>
    <b v="0"/>
    <s v="Winter Super-Off-Peak"/>
    <n v="0.13"/>
    <n v="0.11297"/>
  </r>
  <r>
    <x v="1278"/>
    <s v="mains"/>
    <s v="Total Usage"/>
    <m/>
    <m/>
    <m/>
    <m/>
    <n v="934.13499999999999"/>
    <n v="0.93400000000000005"/>
    <b v="0"/>
    <s v="Winter Off-Peak"/>
    <n v="0.16"/>
    <n v="0.14944000000000002"/>
  </r>
  <r>
    <x v="1279"/>
    <s v="mains"/>
    <s v="Total Usage"/>
    <m/>
    <m/>
    <m/>
    <m/>
    <n v="1037.6379999999999"/>
    <n v="1.038"/>
    <b v="0"/>
    <s v="Winter Off-Peak"/>
    <n v="0.16"/>
    <n v="0.16608000000000001"/>
  </r>
  <r>
    <x v="1280"/>
    <s v="mains"/>
    <s v="Total Usage"/>
    <m/>
    <m/>
    <m/>
    <m/>
    <n v="1182.2380000000001"/>
    <n v="1.1819999999999999"/>
    <b v="0"/>
    <s v="Winter Off-Peak"/>
    <n v="0.16"/>
    <n v="0.18911999999999998"/>
  </r>
  <r>
    <x v="1281"/>
    <s v="mains"/>
    <s v="Total Usage"/>
    <m/>
    <m/>
    <m/>
    <m/>
    <n v="1082.1010000000001"/>
    <n v="1.0820000000000001"/>
    <b v="0"/>
    <s v="Winter Off-Peak"/>
    <n v="0.16"/>
    <n v="0.17312000000000002"/>
  </r>
  <r>
    <x v="1282"/>
    <s v="mains"/>
    <s v="Total Usage"/>
    <m/>
    <m/>
    <m/>
    <m/>
    <n v="1502.11"/>
    <n v="1.502"/>
    <b v="0"/>
    <s v="Winter Off-Peak"/>
    <n v="0.16"/>
    <n v="0.24032000000000001"/>
  </r>
  <r>
    <x v="1283"/>
    <s v="mains"/>
    <s v="Total Usage"/>
    <m/>
    <m/>
    <m/>
    <m/>
    <n v="1765.913"/>
    <n v="1.766"/>
    <b v="0"/>
    <s v="Winter Off-Peak"/>
    <n v="0.16"/>
    <n v="0.28256000000000003"/>
  </r>
  <r>
    <x v="1284"/>
    <s v="mains"/>
    <s v="Total Usage"/>
    <m/>
    <m/>
    <m/>
    <m/>
    <n v="1496.027"/>
    <n v="1.496"/>
    <b v="0"/>
    <s v="Winter Peak"/>
    <n v="0.24"/>
    <n v="0.35903999999999997"/>
  </r>
  <r>
    <x v="1285"/>
    <s v="mains"/>
    <s v="Total Usage"/>
    <m/>
    <m/>
    <m/>
    <m/>
    <n v="943.24199999999996"/>
    <n v="0.94299999999999995"/>
    <b v="0"/>
    <s v="Winter Peak"/>
    <n v="0.24"/>
    <n v="0.22631999999999997"/>
  </r>
  <r>
    <x v="1286"/>
    <s v="mains"/>
    <s v="Total Usage"/>
    <m/>
    <m/>
    <m/>
    <m/>
    <n v="996.25800000000004"/>
    <n v="0.996"/>
    <b v="0"/>
    <s v="Winter Peak"/>
    <n v="0.24"/>
    <n v="0.23904"/>
  </r>
  <r>
    <x v="1287"/>
    <s v="mains"/>
    <s v="Total Usage"/>
    <m/>
    <m/>
    <m/>
    <m/>
    <n v="988.56299999999999"/>
    <n v="0.98899999999999999"/>
    <b v="0"/>
    <s v="Winter Peak"/>
    <n v="0.24"/>
    <n v="0.23735999999999999"/>
  </r>
  <r>
    <x v="1288"/>
    <s v="mains"/>
    <s v="Total Usage"/>
    <m/>
    <m/>
    <m/>
    <m/>
    <n v="906.20699999999999"/>
    <n v="0.90600000000000003"/>
    <b v="0"/>
    <s v="Winter Peak"/>
    <n v="0.24"/>
    <n v="0.21743999999999999"/>
  </r>
  <r>
    <x v="1289"/>
    <s v="mains"/>
    <s v="Total Usage"/>
    <m/>
    <m/>
    <m/>
    <m/>
    <n v="998.38"/>
    <n v="0.998"/>
    <b v="0"/>
    <s v="Winter Peak"/>
    <n v="0.24"/>
    <n v="0.23951999999999998"/>
  </r>
  <r>
    <x v="1290"/>
    <s v="mains"/>
    <s v="Total Usage"/>
    <m/>
    <m/>
    <m/>
    <m/>
    <n v="1506.126"/>
    <n v="1.506"/>
    <b v="0"/>
    <s v="Winter Off-Peak"/>
    <n v="0.17"/>
    <n v="0.25602000000000003"/>
  </r>
  <r>
    <x v="1291"/>
    <s v="mains"/>
    <s v="Total Usage"/>
    <m/>
    <m/>
    <m/>
    <m/>
    <n v="1743.9059999999999"/>
    <n v="1.744"/>
    <b v="0"/>
    <s v="Winter Off-Peak"/>
    <n v="0.17"/>
    <n v="0.29648000000000002"/>
  </r>
  <r>
    <x v="1292"/>
    <s v="mains"/>
    <s v="Total Usage"/>
    <m/>
    <m/>
    <m/>
    <m/>
    <n v="1732.88"/>
    <n v="1.7330000000000001"/>
    <b v="0"/>
    <s v="Winter Off-Peak"/>
    <n v="0.13"/>
    <n v="0.22529000000000002"/>
  </r>
  <r>
    <x v="1293"/>
    <s v="mains"/>
    <s v="Total Usage"/>
    <m/>
    <m/>
    <m/>
    <m/>
    <n v="1572.8789999999999"/>
    <n v="1.573"/>
    <b v="0"/>
    <s v="Winter Off-Peak"/>
    <n v="0.13"/>
    <n v="0.20449000000000001"/>
  </r>
  <r>
    <x v="1294"/>
    <s v="mains"/>
    <s v="Total Usage"/>
    <m/>
    <m/>
    <m/>
    <m/>
    <n v="1448.155"/>
    <n v="1.448"/>
    <b v="0"/>
    <s v="Winter Off-Peak"/>
    <n v="0.13"/>
    <n v="0.18823999999999999"/>
  </r>
  <r>
    <x v="1295"/>
    <s v="mains"/>
    <s v="Total Usage"/>
    <m/>
    <m/>
    <m/>
    <m/>
    <n v="899.56299999999999"/>
    <n v="0.9"/>
    <b v="0"/>
    <s v="Winter Super-Off-Peak"/>
    <n v="0.13"/>
    <n v="0.11700000000000001"/>
  </r>
  <r>
    <x v="1296"/>
    <s v="mains"/>
    <s v="Total Usage"/>
    <m/>
    <m/>
    <m/>
    <m/>
    <n v="937.03399999999999"/>
    <n v="0.93700000000000006"/>
    <b v="0"/>
    <s v="Winter Super-Off-Peak"/>
    <n v="0.13"/>
    <n v="0.12181000000000002"/>
  </r>
  <r>
    <x v="1297"/>
    <s v="mains"/>
    <s v="Total Usage"/>
    <m/>
    <m/>
    <m/>
    <m/>
    <n v="872.26700000000005"/>
    <n v="0.872"/>
    <b v="0"/>
    <s v="Winter Off-Peak"/>
    <n v="0.13"/>
    <n v="0.11336"/>
  </r>
  <r>
    <x v="1298"/>
    <s v="mains"/>
    <s v="Total Usage"/>
    <m/>
    <m/>
    <m/>
    <m/>
    <n v="916.18100000000004"/>
    <n v="0.91600000000000004"/>
    <b v="0"/>
    <s v="Winter Super-Off-Peak"/>
    <n v="0.13"/>
    <n v="0.11908000000000001"/>
  </r>
  <r>
    <x v="1299"/>
    <s v="mains"/>
    <s v="Total Usage"/>
    <m/>
    <m/>
    <m/>
    <m/>
    <n v="929.01700000000005"/>
    <n v="0.92900000000000005"/>
    <b v="0"/>
    <s v="Winter Super-Off-Peak"/>
    <n v="0.13"/>
    <n v="0.12077000000000002"/>
  </r>
  <r>
    <x v="1300"/>
    <s v="mains"/>
    <s v="Total Usage"/>
    <m/>
    <m/>
    <m/>
    <m/>
    <n v="900.19299999999998"/>
    <n v="0.9"/>
    <b v="0"/>
    <s v="Winter Super-Off-Peak"/>
    <n v="0.13"/>
    <n v="0.11700000000000001"/>
  </r>
  <r>
    <x v="1301"/>
    <s v="mains"/>
    <s v="Total Usage"/>
    <m/>
    <m/>
    <m/>
    <m/>
    <n v="886.49800000000005"/>
    <n v="0.88600000000000001"/>
    <b v="0"/>
    <s v="Winter Super-Off-Peak"/>
    <n v="0.13"/>
    <n v="0.11518"/>
  </r>
  <r>
    <x v="1302"/>
    <s v="mains"/>
    <s v="Total Usage"/>
    <m/>
    <m/>
    <m/>
    <m/>
    <n v="1314.348"/>
    <n v="1.3140000000000001"/>
    <b v="0"/>
    <s v="Winter Off-Peak"/>
    <n v="0.16"/>
    <n v="0.21024000000000001"/>
  </r>
  <r>
    <x v="1303"/>
    <s v="mains"/>
    <s v="Total Usage"/>
    <m/>
    <m/>
    <m/>
    <m/>
    <n v="1397.0740000000001"/>
    <n v="1.397"/>
    <b v="0"/>
    <s v="Winter Off-Peak"/>
    <n v="0.16"/>
    <n v="0.22352"/>
  </r>
  <r>
    <x v="1304"/>
    <s v="mains"/>
    <s v="Total Usage"/>
    <m/>
    <m/>
    <m/>
    <m/>
    <n v="1058.9549999999999"/>
    <n v="1.0589999999999999"/>
    <b v="0"/>
    <s v="Winter Off-Peak"/>
    <n v="0.16"/>
    <n v="0.16944000000000001"/>
  </r>
  <r>
    <x v="1305"/>
    <s v="mains"/>
    <s v="Total Usage"/>
    <m/>
    <m/>
    <m/>
    <m/>
    <n v="1105.6120000000001"/>
    <n v="1.1060000000000001"/>
    <b v="0"/>
    <s v="Winter Off-Peak"/>
    <n v="0.16"/>
    <n v="0.17696000000000001"/>
  </r>
  <r>
    <x v="1306"/>
    <s v="mains"/>
    <s v="Total Usage"/>
    <m/>
    <m/>
    <m/>
    <m/>
    <n v="996.45299999999997"/>
    <n v="0.996"/>
    <b v="0"/>
    <s v="Winter Off-Peak"/>
    <n v="0.16"/>
    <n v="0.15936"/>
  </r>
  <r>
    <x v="1307"/>
    <s v="mains"/>
    <s v="Total Usage"/>
    <m/>
    <m/>
    <m/>
    <m/>
    <n v="902.59"/>
    <n v="0.90300000000000002"/>
    <b v="0"/>
    <s v="Winter Off-Peak"/>
    <n v="0.16"/>
    <n v="0.14448"/>
  </r>
  <r>
    <x v="1308"/>
    <s v="mains"/>
    <s v="Total Usage"/>
    <m/>
    <m/>
    <m/>
    <m/>
    <n v="1275.451"/>
    <n v="1.2749999999999999"/>
    <b v="0"/>
    <s v="Winter Peak"/>
    <n v="0.24"/>
    <n v="0.30599999999999999"/>
  </r>
  <r>
    <x v="1309"/>
    <s v="mains"/>
    <s v="Total Usage"/>
    <m/>
    <m/>
    <m/>
    <m/>
    <n v="4817.6530000000002"/>
    <n v="4.8179999999999996"/>
    <b v="0"/>
    <s v="Winter Peak"/>
    <n v="0.24"/>
    <n v="1.1563199999999998"/>
  </r>
  <r>
    <x v="1310"/>
    <s v="mains"/>
    <s v="Total Usage"/>
    <m/>
    <m/>
    <m/>
    <m/>
    <n v="3927.1219999999998"/>
    <n v="3.927"/>
    <b v="0"/>
    <s v="Winter Peak"/>
    <n v="0.24"/>
    <n v="0.94247999999999998"/>
  </r>
  <r>
    <x v="1311"/>
    <s v="mains"/>
    <s v="Total Usage"/>
    <m/>
    <m/>
    <m/>
    <m/>
    <n v="1852.873"/>
    <n v="1.853"/>
    <b v="0"/>
    <s v="Winter Peak"/>
    <n v="0.24"/>
    <n v="0.44472"/>
  </r>
  <r>
    <x v="1312"/>
    <s v="mains"/>
    <s v="Total Usage"/>
    <m/>
    <m/>
    <m/>
    <m/>
    <n v="4075.0940000000001"/>
    <n v="4.0750000000000002"/>
    <b v="0"/>
    <s v="Winter Peak"/>
    <n v="0.24"/>
    <n v="0.97799999999999998"/>
  </r>
  <r>
    <x v="1313"/>
    <s v="mains"/>
    <s v="Total Usage"/>
    <m/>
    <m/>
    <m/>
    <m/>
    <n v="3261.5790000000002"/>
    <n v="3.262"/>
    <b v="0"/>
    <s v="Winter Peak"/>
    <n v="0.24"/>
    <n v="0.78288000000000002"/>
  </r>
  <r>
    <x v="1314"/>
    <s v="mains"/>
    <s v="Total Usage"/>
    <m/>
    <m/>
    <m/>
    <m/>
    <n v="2283.0059999999999"/>
    <n v="2.2829999999999999"/>
    <b v="0"/>
    <s v="Winter Off-Peak"/>
    <n v="0.17"/>
    <n v="0.38811000000000001"/>
  </r>
  <r>
    <x v="1315"/>
    <s v="mains"/>
    <s v="Total Usage"/>
    <m/>
    <m/>
    <m/>
    <m/>
    <n v="1865.0250000000001"/>
    <n v="1.865"/>
    <b v="0"/>
    <s v="Winter Off-Peak"/>
    <n v="0.17"/>
    <n v="0.31705"/>
  </r>
  <r>
    <x v="1316"/>
    <s v="mains"/>
    <s v="Total Usage"/>
    <m/>
    <m/>
    <m/>
    <m/>
    <n v="1655.8119999999999"/>
    <n v="1.6559999999999999"/>
    <b v="0"/>
    <s v="Winter Off-Peak"/>
    <n v="0.13"/>
    <n v="0.21528"/>
  </r>
  <r>
    <x v="1317"/>
    <s v="mains"/>
    <s v="Total Usage"/>
    <m/>
    <m/>
    <m/>
    <m/>
    <n v="1585.3979999999999"/>
    <n v="1.585"/>
    <b v="0"/>
    <s v="Winter Off-Peak"/>
    <n v="0.13"/>
    <n v="0.20605000000000001"/>
  </r>
  <r>
    <x v="1318"/>
    <s v="mains"/>
    <s v="Total Usage"/>
    <m/>
    <m/>
    <m/>
    <m/>
    <n v="1270.6849999999999"/>
    <n v="1.2709999999999999"/>
    <b v="0"/>
    <s v="Winter Off-Peak"/>
    <n v="0.13"/>
    <n v="0.16522999999999999"/>
  </r>
  <r>
    <x v="1319"/>
    <s v="mains"/>
    <s v="Total Usage"/>
    <m/>
    <m/>
    <m/>
    <m/>
    <n v="783.20299999999997"/>
    <n v="0.78300000000000003"/>
    <b v="0"/>
    <s v="Winter Super-Off-Peak"/>
    <n v="0.13"/>
    <n v="0.10179000000000001"/>
  </r>
  <r>
    <x v="1320"/>
    <s v="mains"/>
    <s v="Total Usage"/>
    <m/>
    <m/>
    <m/>
    <m/>
    <n v="698.90300000000002"/>
    <n v="0.69899999999999995"/>
    <b v="0"/>
    <s v="Winter Super-Off-Peak"/>
    <n v="0.13"/>
    <n v="9.0869999999999992E-2"/>
  </r>
  <r>
    <x v="1321"/>
    <s v="mains"/>
    <s v="Total Usage"/>
    <m/>
    <m/>
    <m/>
    <m/>
    <n v="797.98299999999995"/>
    <n v="0.79800000000000004"/>
    <b v="0"/>
    <s v="Winter Off-Peak"/>
    <n v="0.13"/>
    <n v="0.10374000000000001"/>
  </r>
  <r>
    <x v="1322"/>
    <s v="mains"/>
    <s v="Total Usage"/>
    <m/>
    <m/>
    <m/>
    <m/>
    <n v="6494.42"/>
    <n v="6.4939999999999998"/>
    <b v="0"/>
    <s v="Winter Super-Off-Peak"/>
    <n v="0.13"/>
    <n v="0.84421999999999997"/>
  </r>
  <r>
    <x v="1323"/>
    <s v="mains"/>
    <s v="Total Usage"/>
    <m/>
    <m/>
    <m/>
    <m/>
    <n v="12278.989"/>
    <n v="12.279"/>
    <b v="0"/>
    <s v="Winter Super-Off-Peak"/>
    <n v="0.13"/>
    <n v="1.5962700000000001"/>
  </r>
  <r>
    <x v="1324"/>
    <s v="mains"/>
    <s v="Total Usage"/>
    <m/>
    <m/>
    <m/>
    <m/>
    <n v="2256.3040000000001"/>
    <n v="2.2559999999999998"/>
    <b v="0"/>
    <s v="Winter Super-Off-Peak"/>
    <n v="0.13"/>
    <n v="0.29327999999999999"/>
  </r>
  <r>
    <x v="1325"/>
    <s v="mains"/>
    <s v="Total Usage"/>
    <m/>
    <m/>
    <m/>
    <m/>
    <n v="785.98500000000001"/>
    <n v="0.78600000000000003"/>
    <b v="0"/>
    <s v="Winter Super-Off-Peak"/>
    <n v="0.13"/>
    <n v="0.10218000000000001"/>
  </r>
  <r>
    <x v="1326"/>
    <s v="mains"/>
    <s v="Total Usage"/>
    <m/>
    <m/>
    <m/>
    <m/>
    <n v="798.83299999999997"/>
    <n v="0.79900000000000004"/>
    <b v="0"/>
    <s v="Winter Off-Peak"/>
    <n v="0.16"/>
    <n v="0.12784000000000001"/>
  </r>
  <r>
    <x v="1327"/>
    <s v="mains"/>
    <s v="Total Usage"/>
    <m/>
    <m/>
    <m/>
    <m/>
    <n v="1429.7170000000001"/>
    <n v="1.43"/>
    <b v="0"/>
    <s v="Winter Off-Peak"/>
    <n v="0.16"/>
    <n v="0.2288"/>
  </r>
  <r>
    <x v="1328"/>
    <s v="mains"/>
    <s v="Total Usage"/>
    <m/>
    <m/>
    <m/>
    <m/>
    <n v="1593.415"/>
    <n v="1.593"/>
    <b v="0"/>
    <s v="Winter Off-Peak"/>
    <n v="0.16"/>
    <n v="0.25488"/>
  </r>
  <r>
    <x v="1329"/>
    <s v="mains"/>
    <s v="Total Usage"/>
    <m/>
    <m/>
    <m/>
    <m/>
    <n v="1352.3230000000001"/>
    <n v="1.3520000000000001"/>
    <b v="0"/>
    <s v="Winter Off-Peak"/>
    <n v="0.16"/>
    <n v="0.21632000000000001"/>
  </r>
  <r>
    <x v="1330"/>
    <s v="mains"/>
    <s v="Total Usage"/>
    <m/>
    <m/>
    <m/>
    <m/>
    <n v="2412.9549999999999"/>
    <n v="2.4129999999999998"/>
    <b v="0"/>
    <s v="Winter Off-Peak"/>
    <n v="0.16"/>
    <n v="0.38607999999999998"/>
  </r>
  <r>
    <x v="1331"/>
    <s v="mains"/>
    <s v="Total Usage"/>
    <m/>
    <m/>
    <m/>
    <m/>
    <n v="1159.153"/>
    <n v="1.159"/>
    <b v="0"/>
    <s v="Winter Off-Peak"/>
    <n v="0.16"/>
    <n v="0.18544000000000002"/>
  </r>
  <r>
    <x v="1332"/>
    <s v="mains"/>
    <s v="Total Usage"/>
    <m/>
    <m/>
    <m/>
    <m/>
    <n v="820.745"/>
    <n v="0.82099999999999995"/>
    <b v="0"/>
    <s v="Winter Peak"/>
    <n v="0.24"/>
    <n v="0.19703999999999999"/>
  </r>
  <r>
    <x v="1333"/>
    <s v="mains"/>
    <s v="Total Usage"/>
    <m/>
    <m/>
    <m/>
    <m/>
    <n v="1023.8819999999999"/>
    <n v="1.024"/>
    <b v="0"/>
    <s v="Winter Peak"/>
    <n v="0.24"/>
    <n v="0.24576000000000001"/>
  </r>
  <r>
    <x v="1334"/>
    <s v="mains"/>
    <s v="Total Usage"/>
    <m/>
    <m/>
    <m/>
    <m/>
    <n v="2026.5139999999999"/>
    <n v="2.0270000000000001"/>
    <b v="0"/>
    <s v="Winter Peak"/>
    <n v="0.24"/>
    <n v="0.48648000000000002"/>
  </r>
  <r>
    <x v="1335"/>
    <s v="mains"/>
    <s v="Total Usage"/>
    <m/>
    <m/>
    <m/>
    <m/>
    <n v="2209.08"/>
    <n v="2.2090000000000001"/>
    <b v="0"/>
    <s v="Winter Peak"/>
    <n v="0.24"/>
    <n v="0.53015999999999996"/>
  </r>
  <r>
    <x v="1336"/>
    <s v="mains"/>
    <s v="Total Usage"/>
    <m/>
    <m/>
    <m/>
    <m/>
    <n v="3530.25"/>
    <n v="3.53"/>
    <b v="0"/>
    <s v="Winter Peak"/>
    <n v="0.24"/>
    <n v="0.84719999999999995"/>
  </r>
  <r>
    <x v="1337"/>
    <s v="mains"/>
    <s v="Total Usage"/>
    <m/>
    <m/>
    <m/>
    <m/>
    <n v="3341.047"/>
    <n v="3.3410000000000002"/>
    <b v="0"/>
    <s v="Winter Peak"/>
    <n v="0.24"/>
    <n v="0.80184"/>
  </r>
  <r>
    <x v="1338"/>
    <s v="mains"/>
    <s v="Total Usage"/>
    <m/>
    <m/>
    <m/>
    <m/>
    <n v="3258.6529999999998"/>
    <n v="3.2589999999999999"/>
    <b v="0"/>
    <s v="Winter Off-Peak"/>
    <n v="0.17"/>
    <n v="0.55403000000000002"/>
  </r>
  <r>
    <x v="1339"/>
    <s v="mains"/>
    <s v="Total Usage"/>
    <m/>
    <m/>
    <m/>
    <m/>
    <n v="3231.1149999999998"/>
    <n v="3.2309999999999999"/>
    <b v="0"/>
    <s v="Winter Off-Peak"/>
    <n v="0.17"/>
    <n v="0.54927000000000004"/>
  </r>
  <r>
    <x v="1340"/>
    <s v="mains"/>
    <s v="Total Usage"/>
    <m/>
    <m/>
    <m/>
    <m/>
    <n v="2747.0369999999998"/>
    <n v="2.7469999999999999"/>
    <b v="0"/>
    <s v="Winter Off-Peak"/>
    <n v="0.13"/>
    <n v="0.35710999999999998"/>
  </r>
  <r>
    <x v="1341"/>
    <s v="mains"/>
    <s v="Total Usage"/>
    <m/>
    <m/>
    <m/>
    <m/>
    <n v="2245.6460000000002"/>
    <n v="2.246"/>
    <b v="0"/>
    <s v="Winter Off-Peak"/>
    <n v="0.13"/>
    <n v="0.29198000000000002"/>
  </r>
  <r>
    <x v="1342"/>
    <s v="mains"/>
    <s v="Total Usage"/>
    <m/>
    <m/>
    <m/>
    <m/>
    <n v="1504.742"/>
    <n v="1.5049999999999999"/>
    <b v="0"/>
    <s v="Winter Off-Peak"/>
    <n v="0.13"/>
    <n v="0.19564999999999999"/>
  </r>
  <r>
    <x v="1343"/>
    <s v="mains"/>
    <s v="Total Usage"/>
    <m/>
    <m/>
    <m/>
    <m/>
    <n v="839.23199999999997"/>
    <n v="0.83899999999999997"/>
    <b v="0"/>
    <s v="Winter Super-Off-Peak"/>
    <n v="0.13"/>
    <n v="0.10907"/>
  </r>
  <r>
    <x v="1344"/>
    <s v="mains"/>
    <s v="Total Usage"/>
    <m/>
    <m/>
    <m/>
    <m/>
    <n v="670.04"/>
    <n v="0.67"/>
    <b v="0"/>
    <s v="Winter Super-Off-Peak"/>
    <n v="0.13"/>
    <n v="8.7100000000000011E-2"/>
  </r>
  <r>
    <x v="1345"/>
    <s v="mains"/>
    <s v="Total Usage"/>
    <m/>
    <m/>
    <m/>
    <m/>
    <n v="681.23099999999999"/>
    <n v="0.68100000000000005"/>
    <b v="0"/>
    <s v="Winter Off-Peak"/>
    <n v="0.13"/>
    <n v="8.8530000000000011E-2"/>
  </r>
  <r>
    <x v="1346"/>
    <s v="mains"/>
    <s v="Total Usage"/>
    <m/>
    <m/>
    <m/>
    <m/>
    <n v="717.98900000000003"/>
    <n v="0.71799999999999997"/>
    <b v="0"/>
    <s v="Winter Super-Off-Peak"/>
    <n v="0.13"/>
    <n v="9.3340000000000006E-2"/>
  </r>
  <r>
    <x v="1347"/>
    <s v="mains"/>
    <s v="Total Usage"/>
    <m/>
    <m/>
    <m/>
    <m/>
    <n v="697.43399999999997"/>
    <n v="0.69699999999999995"/>
    <b v="0"/>
    <s v="Winter Super-Off-Peak"/>
    <n v="0.13"/>
    <n v="9.0609999999999996E-2"/>
  </r>
  <r>
    <x v="1348"/>
    <s v="mains"/>
    <s v="Total Usage"/>
    <m/>
    <m/>
    <m/>
    <m/>
    <n v="855.11199999999997"/>
    <n v="0.85499999999999998"/>
    <b v="0"/>
    <s v="Winter Super-Off-Peak"/>
    <n v="0.13"/>
    <n v="0.11115"/>
  </r>
  <r>
    <x v="1349"/>
    <s v="mains"/>
    <s v="Total Usage"/>
    <m/>
    <m/>
    <m/>
    <m/>
    <n v="779.221"/>
    <n v="0.77900000000000003"/>
    <b v="0"/>
    <s v="Winter Super-Off-Peak"/>
    <n v="0.13"/>
    <n v="0.10127000000000001"/>
  </r>
  <r>
    <x v="1350"/>
    <s v="mains"/>
    <s v="Total Usage"/>
    <m/>
    <m/>
    <m/>
    <m/>
    <n v="967.67100000000005"/>
    <n v="0.96799999999999997"/>
    <b v="0"/>
    <s v="Winter Off-Peak"/>
    <n v="0.16"/>
    <n v="0.15487999999999999"/>
  </r>
  <r>
    <x v="1351"/>
    <s v="mains"/>
    <s v="Total Usage"/>
    <m/>
    <m/>
    <m/>
    <m/>
    <n v="1109.6769999999999"/>
    <n v="1.1100000000000001"/>
    <b v="0"/>
    <s v="Winter Off-Peak"/>
    <n v="0.16"/>
    <n v="0.17760000000000001"/>
  </r>
  <r>
    <x v="1352"/>
    <s v="mains"/>
    <s v="Total Usage"/>
    <m/>
    <m/>
    <m/>
    <m/>
    <n v="819.17600000000004"/>
    <n v="0.81899999999999995"/>
    <b v="0"/>
    <s v="Winter Off-Peak"/>
    <n v="0.16"/>
    <n v="0.13103999999999999"/>
  </r>
  <r>
    <x v="1353"/>
    <s v="mains"/>
    <s v="Total Usage"/>
    <m/>
    <m/>
    <m/>
    <m/>
    <n v="910.15099999999995"/>
    <n v="0.91"/>
    <b v="0"/>
    <s v="Winter Off-Peak"/>
    <n v="0.16"/>
    <n v="0.14560000000000001"/>
  </r>
  <r>
    <x v="1354"/>
    <s v="mains"/>
    <s v="Total Usage"/>
    <m/>
    <m/>
    <m/>
    <m/>
    <n v="833.16300000000001"/>
    <n v="0.83299999999999996"/>
    <b v="0"/>
    <s v="Winter Off-Peak"/>
    <n v="0.16"/>
    <n v="0.13328000000000001"/>
  </r>
  <r>
    <x v="1355"/>
    <s v="mains"/>
    <s v="Total Usage"/>
    <m/>
    <m/>
    <m/>
    <m/>
    <n v="825.80700000000002"/>
    <n v="0.82599999999999996"/>
    <b v="0"/>
    <s v="Winter Off-Peak"/>
    <n v="0.16"/>
    <n v="0.13216"/>
  </r>
  <r>
    <x v="1356"/>
    <s v="mains"/>
    <s v="Total Usage"/>
    <m/>
    <m/>
    <m/>
    <m/>
    <n v="871.63199999999995"/>
    <n v="0.872"/>
    <b v="0"/>
    <s v="Winter Peak"/>
    <n v="0.24"/>
    <n v="0.20927999999999999"/>
  </r>
  <r>
    <x v="1357"/>
    <s v="mains"/>
    <s v="Total Usage"/>
    <m/>
    <m/>
    <m/>
    <m/>
    <n v="1137.913"/>
    <n v="1.1379999999999999"/>
    <b v="0"/>
    <s v="Winter Peak"/>
    <n v="0.24"/>
    <n v="0.27311999999999997"/>
  </r>
  <r>
    <x v="1358"/>
    <s v="mains"/>
    <s v="Total Usage"/>
    <m/>
    <m/>
    <m/>
    <m/>
    <n v="1097.4449999999999"/>
    <n v="1.097"/>
    <b v="0"/>
    <s v="Winter Peak"/>
    <n v="0.24"/>
    <n v="0.26327999999999996"/>
  </r>
  <r>
    <x v="1359"/>
    <s v="mains"/>
    <s v="Total Usage"/>
    <m/>
    <m/>
    <m/>
    <m/>
    <n v="1401.9639999999999"/>
    <n v="1.4019999999999999"/>
    <b v="0"/>
    <s v="Winter Peak"/>
    <n v="0.24"/>
    <n v="0.33647999999999995"/>
  </r>
  <r>
    <x v="1360"/>
    <s v="mains"/>
    <s v="Total Usage"/>
    <m/>
    <m/>
    <m/>
    <m/>
    <n v="1191.636"/>
    <n v="1.1919999999999999"/>
    <b v="0"/>
    <s v="Winter Peak"/>
    <n v="0.24"/>
    <n v="0.28608"/>
  </r>
  <r>
    <x v="1361"/>
    <s v="mains"/>
    <s v="Total Usage"/>
    <m/>
    <m/>
    <m/>
    <m/>
    <n v="1304.7180000000001"/>
    <n v="1.3049999999999999"/>
    <b v="0"/>
    <s v="Winter Peak"/>
    <n v="0.24"/>
    <n v="0.31319999999999998"/>
  </r>
  <r>
    <x v="1362"/>
    <s v="mains"/>
    <s v="Total Usage"/>
    <m/>
    <m/>
    <m/>
    <m/>
    <n v="2362.529"/>
    <n v="2.363"/>
    <b v="0"/>
    <s v="Winter Off-Peak"/>
    <n v="0.17"/>
    <n v="0.40171000000000001"/>
  </r>
  <r>
    <x v="1363"/>
    <s v="mains"/>
    <s v="Total Usage"/>
    <m/>
    <m/>
    <m/>
    <m/>
    <n v="2241.3649999999998"/>
    <n v="2.2410000000000001"/>
    <b v="0"/>
    <s v="Winter Off-Peak"/>
    <n v="0.17"/>
    <n v="0.38097000000000003"/>
  </r>
  <r>
    <x v="1364"/>
    <s v="mains"/>
    <s v="Total Usage"/>
    <m/>
    <m/>
    <m/>
    <m/>
    <n v="2256.5349999999999"/>
    <n v="2.2570000000000001"/>
    <b v="0"/>
    <s v="Winter Off-Peak"/>
    <n v="0.13"/>
    <n v="0.29341"/>
  </r>
  <r>
    <x v="1365"/>
    <s v="mains"/>
    <s v="Total Usage"/>
    <m/>
    <m/>
    <m/>
    <m/>
    <n v="1977.712"/>
    <n v="1.978"/>
    <b v="0"/>
    <s v="Winter Off-Peak"/>
    <n v="0.13"/>
    <n v="0.25713999999999998"/>
  </r>
  <r>
    <x v="1366"/>
    <s v="mains"/>
    <s v="Total Usage"/>
    <m/>
    <m/>
    <m/>
    <m/>
    <n v="7168.9279999999999"/>
    <n v="7.1689999999999996"/>
    <b v="0"/>
    <s v="Winter Off-Peak"/>
    <n v="0.13"/>
    <n v="0.93196999999999997"/>
  </r>
  <r>
    <x v="1367"/>
    <s v="mains"/>
    <s v="Total Usage"/>
    <m/>
    <m/>
    <m/>
    <m/>
    <n v="19982.050999999999"/>
    <n v="19.981999999999999"/>
    <b v="0"/>
    <s v="Winter Super-Off-Peak"/>
    <n v="0.13"/>
    <n v="2.5976599999999999"/>
  </r>
  <r>
    <x v="1368"/>
    <s v="mains"/>
    <s v="Total Usage"/>
    <m/>
    <m/>
    <m/>
    <m/>
    <n v="19901.768"/>
    <n v="19.902000000000001"/>
    <b v="0"/>
    <s v="Winter Super-Off-Peak"/>
    <n v="0.13"/>
    <n v="2.5872600000000001"/>
  </r>
  <r>
    <x v="1369"/>
    <s v="mains"/>
    <s v="Total Usage"/>
    <m/>
    <m/>
    <m/>
    <m/>
    <n v="6521.4049999999997"/>
    <n v="6.5209999999999999"/>
    <b v="0"/>
    <s v="Winter Off-Peak"/>
    <n v="0.13"/>
    <n v="0.84772999999999998"/>
  </r>
  <r>
    <x v="1370"/>
    <s v="mains"/>
    <s v="Total Usage"/>
    <m/>
    <m/>
    <m/>
    <m/>
    <n v="759.55200000000002"/>
    <n v="0.76"/>
    <b v="0"/>
    <s v="Winter Super-Off-Peak"/>
    <n v="0.13"/>
    <n v="9.8799999999999999E-2"/>
  </r>
  <r>
    <x v="1371"/>
    <s v="mains"/>
    <s v="Total Usage"/>
    <m/>
    <m/>
    <m/>
    <m/>
    <n v="818.07899999999995"/>
    <n v="0.81799999999999995"/>
    <b v="0"/>
    <s v="Winter Super-Off-Peak"/>
    <n v="0.13"/>
    <n v="0.10634"/>
  </r>
  <r>
    <x v="1372"/>
    <s v="mains"/>
    <s v="Total Usage"/>
    <m/>
    <m/>
    <m/>
    <m/>
    <n v="883.72400000000005"/>
    <n v="0.88400000000000001"/>
    <b v="0"/>
    <s v="Winter Super-Off-Peak"/>
    <n v="0.13"/>
    <n v="0.11492000000000001"/>
  </r>
  <r>
    <x v="1373"/>
    <s v="mains"/>
    <s v="Total Usage"/>
    <m/>
    <m/>
    <m/>
    <m/>
    <n v="895.947"/>
    <n v="0.89600000000000002"/>
    <b v="0"/>
    <s v="Winter Super-Off-Peak"/>
    <n v="0.13"/>
    <n v="0.11648"/>
  </r>
  <r>
    <x v="1374"/>
    <s v="mains"/>
    <s v="Total Usage"/>
    <m/>
    <m/>
    <m/>
    <m/>
    <n v="890.51"/>
    <n v="0.89100000000000001"/>
    <b v="0"/>
    <s v="Winter Off-Peak"/>
    <n v="0.16"/>
    <n v="0.14255999999999999"/>
  </r>
  <r>
    <x v="1375"/>
    <s v="mains"/>
    <s v="Total Usage"/>
    <m/>
    <m/>
    <m/>
    <m/>
    <n v="1352.23"/>
    <n v="1.3520000000000001"/>
    <b v="0"/>
    <s v="Winter Off-Peak"/>
    <n v="0.16"/>
    <n v="0.21632000000000001"/>
  </r>
  <r>
    <x v="1376"/>
    <s v="mains"/>
    <s v="Total Usage"/>
    <m/>
    <m/>
    <m/>
    <m/>
    <n v="1115.3820000000001"/>
    <n v="1.115"/>
    <b v="0"/>
    <s v="Winter Off-Peak"/>
    <n v="0.16"/>
    <n v="0.1784"/>
  </r>
  <r>
    <x v="1377"/>
    <s v="mains"/>
    <s v="Total Usage"/>
    <m/>
    <m/>
    <m/>
    <m/>
    <n v="780.68100000000004"/>
    <n v="0.78100000000000003"/>
    <b v="0"/>
    <s v="Winter Off-Peak"/>
    <n v="0.16"/>
    <n v="0.12496"/>
  </r>
  <r>
    <x v="1378"/>
    <s v="mains"/>
    <s v="Total Usage"/>
    <m/>
    <m/>
    <m/>
    <m/>
    <n v="1103.249"/>
    <n v="1.103"/>
    <b v="0"/>
    <s v="Winter Off-Peak"/>
    <n v="0.16"/>
    <n v="0.17648"/>
  </r>
  <r>
    <x v="1379"/>
    <s v="mains"/>
    <s v="Total Usage"/>
    <m/>
    <m/>
    <m/>
    <m/>
    <n v="1366.894"/>
    <n v="1.367"/>
    <b v="0"/>
    <s v="Winter Off-Peak"/>
    <n v="0.16"/>
    <n v="0.21872"/>
  </r>
  <r>
    <x v="1380"/>
    <s v="mains"/>
    <s v="Total Usage"/>
    <m/>
    <m/>
    <m/>
    <m/>
    <n v="1355.076"/>
    <n v="1.355"/>
    <b v="0"/>
    <s v="Winter Peak"/>
    <n v="0.24"/>
    <n v="0.32519999999999999"/>
  </r>
  <r>
    <x v="1381"/>
    <s v="mains"/>
    <s v="Total Usage"/>
    <m/>
    <m/>
    <m/>
    <m/>
    <n v="1308.125"/>
    <n v="1.3080000000000001"/>
    <b v="0"/>
    <s v="Winter Peak"/>
    <n v="0.24"/>
    <n v="0.31391999999999998"/>
  </r>
  <r>
    <x v="1382"/>
    <s v="mains"/>
    <s v="Total Usage"/>
    <m/>
    <m/>
    <m/>
    <m/>
    <n v="731.46100000000001"/>
    <n v="0.73099999999999998"/>
    <b v="0"/>
    <s v="Winter Peak"/>
    <n v="0.24"/>
    <n v="0.17543999999999998"/>
  </r>
  <r>
    <x v="1383"/>
    <s v="mains"/>
    <s v="Total Usage"/>
    <m/>
    <m/>
    <m/>
    <m/>
    <n v="1178.221"/>
    <n v="1.1779999999999999"/>
    <b v="0"/>
    <s v="Winter Peak"/>
    <n v="0.24"/>
    <n v="0.28271999999999997"/>
  </r>
  <r>
    <x v="1384"/>
    <s v="mains"/>
    <s v="Total Usage"/>
    <m/>
    <m/>
    <m/>
    <m/>
    <n v="3502.3620000000001"/>
    <n v="3.5019999999999998"/>
    <b v="0"/>
    <s v="Winter Peak"/>
    <n v="0.24"/>
    <n v="0.84047999999999989"/>
  </r>
  <r>
    <x v="1385"/>
    <s v="mains"/>
    <s v="Total Usage"/>
    <m/>
    <m/>
    <m/>
    <m/>
    <n v="2237.6309999999999"/>
    <n v="2.238"/>
    <b v="0"/>
    <s v="Winter Peak"/>
    <n v="0.24"/>
    <n v="0.53711999999999993"/>
  </r>
  <r>
    <x v="1386"/>
    <s v="mains"/>
    <s v="Total Usage"/>
    <m/>
    <m/>
    <m/>
    <m/>
    <n v="2416.4209999999998"/>
    <n v="2.4159999999999999"/>
    <b v="0"/>
    <s v="Winter Off-Peak"/>
    <n v="0.17"/>
    <n v="0.41072000000000003"/>
  </r>
  <r>
    <x v="1387"/>
    <s v="mains"/>
    <s v="Total Usage"/>
    <m/>
    <m/>
    <m/>
    <m/>
    <n v="2232.5819999999999"/>
    <n v="2.2330000000000001"/>
    <b v="0"/>
    <s v="Winter Off-Peak"/>
    <n v="0.17"/>
    <n v="0.37961000000000006"/>
  </r>
  <r>
    <x v="1388"/>
    <s v="mains"/>
    <s v="Total Usage"/>
    <m/>
    <m/>
    <m/>
    <m/>
    <n v="2048.17"/>
    <n v="2.048"/>
    <b v="0"/>
    <s v="Winter Off-Peak"/>
    <n v="0.13"/>
    <n v="0.26624000000000003"/>
  </r>
  <r>
    <x v="1389"/>
    <s v="mains"/>
    <s v="Total Usage"/>
    <m/>
    <m/>
    <m/>
    <m/>
    <n v="1971.7819999999999"/>
    <n v="1.972"/>
    <b v="0"/>
    <s v="Winter Off-Peak"/>
    <n v="0.13"/>
    <n v="0.25636000000000003"/>
  </r>
  <r>
    <x v="1390"/>
    <s v="mains"/>
    <s v="Total Usage"/>
    <m/>
    <m/>
    <m/>
    <m/>
    <n v="1240.462"/>
    <n v="1.24"/>
    <b v="0"/>
    <s v="Winter Off-Peak"/>
    <n v="0.13"/>
    <n v="0.16120000000000001"/>
  </r>
  <r>
    <x v="1391"/>
    <s v="mains"/>
    <s v="Total Usage"/>
    <m/>
    <m/>
    <m/>
    <m/>
    <n v="910.56200000000001"/>
    <n v="0.91100000000000003"/>
    <b v="0"/>
    <s v="Winter Super-Off-Peak"/>
    <n v="0.13"/>
    <n v="0.11843000000000001"/>
  </r>
  <r>
    <x v="1392"/>
    <s v="mains"/>
    <s v="Total Usage"/>
    <m/>
    <m/>
    <m/>
    <m/>
    <n v="907.40200000000004"/>
    <n v="0.90700000000000003"/>
    <b v="0"/>
    <s v="Winter Super-Off-Peak"/>
    <n v="0.13"/>
    <n v="0.11791"/>
  </r>
  <r>
    <x v="1393"/>
    <s v="mains"/>
    <s v="Total Usage"/>
    <m/>
    <m/>
    <m/>
    <m/>
    <n v="900.84199999999998"/>
    <n v="0.90100000000000002"/>
    <b v="0"/>
    <s v="Winter Off-Peak"/>
    <n v="0.13"/>
    <n v="0.11713000000000001"/>
  </r>
  <r>
    <x v="1394"/>
    <s v="mains"/>
    <s v="Total Usage"/>
    <m/>
    <m/>
    <m/>
    <m/>
    <n v="6689.0789999999997"/>
    <n v="6.6890000000000001"/>
    <b v="0"/>
    <s v="Winter Super-Off-Peak"/>
    <n v="0.13"/>
    <n v="0.86957000000000007"/>
  </r>
  <r>
    <x v="1395"/>
    <s v="mains"/>
    <s v="Total Usage"/>
    <m/>
    <m/>
    <m/>
    <m/>
    <n v="9905.0059999999994"/>
    <n v="9.9049999999999994"/>
    <b v="0"/>
    <s v="Winter Super-Off-Peak"/>
    <n v="0.13"/>
    <n v="1.28765"/>
  </r>
  <r>
    <x v="1396"/>
    <s v="mains"/>
    <s v="Total Usage"/>
    <m/>
    <m/>
    <m/>
    <m/>
    <n v="893.29100000000005"/>
    <n v="0.89300000000000002"/>
    <b v="0"/>
    <s v="Winter Super-Off-Peak"/>
    <n v="0.13"/>
    <n v="0.11609000000000001"/>
  </r>
  <r>
    <x v="1397"/>
    <s v="mains"/>
    <s v="Total Usage"/>
    <m/>
    <m/>
    <m/>
    <m/>
    <n v="917.61699999999996"/>
    <n v="0.91800000000000004"/>
    <b v="0"/>
    <s v="Winter Super-Off-Peak"/>
    <n v="0.13"/>
    <n v="0.11934000000000002"/>
  </r>
  <r>
    <x v="1398"/>
    <s v="mains"/>
    <s v="Total Usage"/>
    <m/>
    <m/>
    <m/>
    <m/>
    <n v="1234.606"/>
    <n v="1.2350000000000001"/>
    <b v="0"/>
    <s v="Winter Off-Peak"/>
    <n v="0.16"/>
    <n v="0.19760000000000003"/>
  </r>
  <r>
    <x v="1399"/>
    <s v="mains"/>
    <s v="Total Usage"/>
    <m/>
    <m/>
    <m/>
    <m/>
    <n v="1368.4580000000001"/>
    <n v="1.3680000000000001"/>
    <b v="0"/>
    <s v="Winter Off-Peak"/>
    <n v="0.16"/>
    <n v="0.21888000000000002"/>
  </r>
  <r>
    <x v="1400"/>
    <s v="mains"/>
    <s v="Total Usage"/>
    <m/>
    <m/>
    <m/>
    <m/>
    <n v="1165.386"/>
    <n v="1.165"/>
    <b v="0"/>
    <s v="Winter Off-Peak"/>
    <n v="0.16"/>
    <n v="0.18640000000000001"/>
  </r>
  <r>
    <x v="1401"/>
    <s v="mains"/>
    <s v="Total Usage"/>
    <m/>
    <m/>
    <m/>
    <m/>
    <n v="842.60599999999999"/>
    <n v="0.84299999999999997"/>
    <b v="0"/>
    <s v="Winter Off-Peak"/>
    <n v="0.16"/>
    <n v="0.13488"/>
  </r>
  <r>
    <x v="1402"/>
    <s v="mains"/>
    <s v="Total Usage"/>
    <m/>
    <m/>
    <m/>
    <m/>
    <n v="990.25900000000001"/>
    <n v="0.99"/>
    <b v="0"/>
    <s v="Winter Off-Peak"/>
    <n v="0.16"/>
    <n v="0.15840000000000001"/>
  </r>
  <r>
    <x v="1403"/>
    <s v="mains"/>
    <s v="Total Usage"/>
    <m/>
    <m/>
    <m/>
    <m/>
    <n v="1725.3030000000001"/>
    <n v="1.7250000000000001"/>
    <b v="0"/>
    <s v="Winter Off-Peak"/>
    <n v="0.16"/>
    <n v="0.27600000000000002"/>
  </r>
  <r>
    <x v="1404"/>
    <s v="mains"/>
    <s v="Total Usage"/>
    <m/>
    <m/>
    <m/>
    <m/>
    <n v="2205.114"/>
    <n v="2.2050000000000001"/>
    <b v="0"/>
    <s v="Winter Peak"/>
    <n v="0.24"/>
    <n v="0.5292"/>
  </r>
  <r>
    <x v="1405"/>
    <s v="mains"/>
    <s v="Total Usage"/>
    <m/>
    <m/>
    <m/>
    <m/>
    <n v="5407.48"/>
    <n v="5.407"/>
    <b v="0"/>
    <s v="Winter Peak"/>
    <n v="0.24"/>
    <n v="1.2976799999999999"/>
  </r>
  <r>
    <x v="1406"/>
    <s v="mains"/>
    <s v="Total Usage"/>
    <m/>
    <m/>
    <m/>
    <m/>
    <n v="4393.1319999999996"/>
    <n v="4.3929999999999998"/>
    <b v="0"/>
    <s v="Winter Peak"/>
    <n v="0.24"/>
    <n v="1.0543199999999999"/>
  </r>
  <r>
    <x v="1407"/>
    <s v="mains"/>
    <s v="Total Usage"/>
    <m/>
    <m/>
    <m/>
    <m/>
    <n v="3576.0590000000002"/>
    <n v="3.5760000000000001"/>
    <b v="0"/>
    <s v="Winter Peak"/>
    <n v="0.24"/>
    <n v="0.85824"/>
  </r>
  <r>
    <x v="1408"/>
    <s v="mains"/>
    <s v="Total Usage"/>
    <m/>
    <m/>
    <m/>
    <m/>
    <n v="3340.37"/>
    <n v="3.34"/>
    <b v="0"/>
    <s v="Winter Peak"/>
    <n v="0.24"/>
    <n v="0.80159999999999998"/>
  </r>
  <r>
    <x v="1409"/>
    <s v="mains"/>
    <s v="Total Usage"/>
    <m/>
    <m/>
    <m/>
    <m/>
    <n v="2241.556"/>
    <n v="2.242"/>
    <b v="0"/>
    <s v="Winter Peak"/>
    <n v="0.24"/>
    <n v="0.53808"/>
  </r>
  <r>
    <x v="1410"/>
    <s v="mains"/>
    <s v="Total Usage"/>
    <m/>
    <m/>
    <m/>
    <m/>
    <n v="2035.145"/>
    <n v="2.0350000000000001"/>
    <b v="0"/>
    <s v="Winter Off-Peak"/>
    <n v="0.17"/>
    <n v="0.34595000000000004"/>
  </r>
  <r>
    <x v="1411"/>
    <s v="mains"/>
    <s v="Total Usage"/>
    <m/>
    <m/>
    <m/>
    <m/>
    <n v="2039.671"/>
    <n v="2.04"/>
    <b v="0"/>
    <s v="Winter Off-Peak"/>
    <n v="0.17"/>
    <n v="0.34680000000000005"/>
  </r>
  <r>
    <x v="1412"/>
    <s v="mains"/>
    <s v="Total Usage"/>
    <m/>
    <m/>
    <m/>
    <m/>
    <n v="1932.5740000000001"/>
    <n v="1.9330000000000001"/>
    <b v="0"/>
    <s v="Winter Off-Peak"/>
    <n v="0.13"/>
    <n v="0.25129000000000001"/>
  </r>
  <r>
    <x v="1413"/>
    <s v="mains"/>
    <s v="Total Usage"/>
    <m/>
    <m/>
    <m/>
    <m/>
    <n v="1145.701"/>
    <n v="1.1459999999999999"/>
    <b v="0"/>
    <s v="Winter Off-Peak"/>
    <n v="0.13"/>
    <n v="0.14898"/>
  </r>
  <r>
    <x v="1414"/>
    <s v="mains"/>
    <s v="Total Usage"/>
    <m/>
    <m/>
    <m/>
    <m/>
    <n v="950.91899999999998"/>
    <n v="0.95099999999999996"/>
    <b v="0"/>
    <s v="Winter Off-Peak"/>
    <n v="0.13"/>
    <n v="0.12363"/>
  </r>
  <r>
    <x v="1415"/>
    <s v="mains"/>
    <s v="Total Usage"/>
    <m/>
    <m/>
    <m/>
    <m/>
    <n v="805.56799999999998"/>
    <n v="0.80600000000000005"/>
    <b v="0"/>
    <s v="Winter Super-Off-Peak"/>
    <n v="0.13"/>
    <n v="0.10478000000000001"/>
  </r>
  <r>
    <x v="1416"/>
    <s v="mains"/>
    <s v="Total Usage"/>
    <m/>
    <m/>
    <m/>
    <m/>
    <n v="791.08100000000002"/>
    <n v="0.79100000000000004"/>
    <b v="0"/>
    <s v="Winter Super-Off-Peak"/>
    <n v="0.13"/>
    <n v="0.10283"/>
  </r>
  <r>
    <x v="1417"/>
    <s v="mains"/>
    <s v="Total Usage"/>
    <m/>
    <m/>
    <m/>
    <m/>
    <n v="720.71100000000001"/>
    <n v="0.72099999999999997"/>
    <b v="0"/>
    <s v="Winter Off-Peak"/>
    <n v="0.13"/>
    <n v="9.3729999999999994E-2"/>
  </r>
  <r>
    <x v="1418"/>
    <s v="mains"/>
    <s v="Total Usage"/>
    <m/>
    <m/>
    <m/>
    <m/>
    <n v="763.82299999999998"/>
    <n v="0.76400000000000001"/>
    <b v="0"/>
    <s v="Winter Super-Off-Peak"/>
    <n v="0.13"/>
    <n v="9.9320000000000006E-2"/>
  </r>
  <r>
    <x v="1419"/>
    <s v="mains"/>
    <s v="Total Usage"/>
    <m/>
    <m/>
    <m/>
    <m/>
    <n v="803.46"/>
    <n v="0.80300000000000005"/>
    <b v="0"/>
    <s v="Winter Super-Off-Peak"/>
    <n v="0.13"/>
    <n v="0.10439000000000001"/>
  </r>
  <r>
    <x v="1420"/>
    <s v="mains"/>
    <s v="Total Usage"/>
    <m/>
    <m/>
    <m/>
    <m/>
    <n v="749.99300000000005"/>
    <n v="0.75"/>
    <b v="0"/>
    <s v="Winter Super-Off-Peak"/>
    <n v="0.13"/>
    <n v="9.7500000000000003E-2"/>
  </r>
  <r>
    <x v="1421"/>
    <s v="mains"/>
    <s v="Total Usage"/>
    <m/>
    <m/>
    <m/>
    <m/>
    <n v="798.45799999999997"/>
    <n v="0.79800000000000004"/>
    <b v="0"/>
    <s v="Winter Super-Off-Peak"/>
    <n v="0.13"/>
    <n v="0.10374000000000001"/>
  </r>
  <r>
    <x v="1422"/>
    <s v="mains"/>
    <s v="Total Usage"/>
    <m/>
    <m/>
    <m/>
    <m/>
    <n v="846.66700000000003"/>
    <n v="0.84699999999999998"/>
    <b v="0"/>
    <s v="Winter Off-Peak"/>
    <n v="0.16"/>
    <n v="0.13552"/>
  </r>
  <r>
    <x v="1423"/>
    <s v="mains"/>
    <s v="Total Usage"/>
    <m/>
    <m/>
    <m/>
    <m/>
    <n v="886.25300000000004"/>
    <n v="0.88600000000000001"/>
    <b v="0"/>
    <s v="Winter Off-Peak"/>
    <n v="0.16"/>
    <n v="0.14176"/>
  </r>
  <r>
    <x v="1424"/>
    <s v="mains"/>
    <s v="Total Usage"/>
    <m/>
    <m/>
    <m/>
    <m/>
    <n v="1036.6199999999999"/>
    <n v="1.0369999999999999"/>
    <b v="0"/>
    <s v="Winter Off-Peak"/>
    <n v="0.16"/>
    <n v="0.16591999999999998"/>
  </r>
  <r>
    <x v="1425"/>
    <s v="mains"/>
    <s v="Total Usage"/>
    <m/>
    <m/>
    <m/>
    <m/>
    <n v="934.75400000000002"/>
    <n v="0.93500000000000005"/>
    <b v="0"/>
    <s v="Winter Off-Peak"/>
    <n v="0.16"/>
    <n v="0.14960000000000001"/>
  </r>
  <r>
    <x v="1426"/>
    <s v="mains"/>
    <s v="Total Usage"/>
    <m/>
    <m/>
    <m/>
    <m/>
    <n v="879.76700000000005"/>
    <n v="0.88"/>
    <b v="0"/>
    <s v="Winter Off-Peak"/>
    <n v="0.16"/>
    <n v="0.14080000000000001"/>
  </r>
  <r>
    <x v="1427"/>
    <s v="mains"/>
    <s v="Total Usage"/>
    <m/>
    <m/>
    <m/>
    <m/>
    <n v="853.67"/>
    <n v="0.85399999999999998"/>
    <b v="0"/>
    <s v="Winter Off-Peak"/>
    <n v="0.16"/>
    <n v="0.13664000000000001"/>
  </r>
  <r>
    <x v="1428"/>
    <s v="mains"/>
    <s v="Total Usage"/>
    <m/>
    <m/>
    <m/>
    <m/>
    <n v="1005.626"/>
    <n v="1.006"/>
    <b v="0"/>
    <s v="Winter Peak"/>
    <n v="0.24"/>
    <n v="0.24143999999999999"/>
  </r>
  <r>
    <x v="1429"/>
    <s v="mains"/>
    <s v="Total Usage"/>
    <m/>
    <m/>
    <m/>
    <m/>
    <n v="1951.4359999999999"/>
    <n v="1.9510000000000001"/>
    <b v="0"/>
    <s v="Winter Peak"/>
    <n v="0.24"/>
    <n v="0.46823999999999999"/>
  </r>
  <r>
    <x v="1430"/>
    <s v="mains"/>
    <s v="Total Usage"/>
    <m/>
    <m/>
    <m/>
    <m/>
    <n v="1689.557"/>
    <n v="1.69"/>
    <b v="0"/>
    <s v="Winter Peak"/>
    <n v="0.24"/>
    <n v="0.40559999999999996"/>
  </r>
  <r>
    <x v="1431"/>
    <s v="mains"/>
    <s v="Total Usage"/>
    <m/>
    <m/>
    <m/>
    <m/>
    <n v="1773.144"/>
    <n v="1.7729999999999999"/>
    <b v="0"/>
    <s v="Winter Peak"/>
    <n v="0.24"/>
    <n v="0.42551999999999995"/>
  </r>
  <r>
    <x v="1432"/>
    <s v="mains"/>
    <s v="Total Usage"/>
    <m/>
    <m/>
    <m/>
    <m/>
    <n v="1583.7819999999999"/>
    <n v="1.5840000000000001"/>
    <b v="0"/>
    <s v="Winter Peak"/>
    <n v="0.24"/>
    <n v="0.38016"/>
  </r>
  <r>
    <x v="1433"/>
    <s v="mains"/>
    <s v="Total Usage"/>
    <m/>
    <m/>
    <m/>
    <m/>
    <n v="1494.008"/>
    <n v="1.494"/>
    <b v="0"/>
    <s v="Winter Peak"/>
    <n v="0.24"/>
    <n v="0.35855999999999999"/>
  </r>
  <r>
    <x v="1434"/>
    <s v="mains"/>
    <s v="Total Usage"/>
    <m/>
    <m/>
    <m/>
    <m/>
    <n v="1522.616"/>
    <n v="1.5229999999999999"/>
    <b v="0"/>
    <s v="Winter Off-Peak"/>
    <n v="0.17"/>
    <n v="0.25891000000000003"/>
  </r>
  <r>
    <x v="1435"/>
    <s v="mains"/>
    <s v="Total Usage"/>
    <m/>
    <m/>
    <m/>
    <m/>
    <n v="1653.165"/>
    <n v="1.653"/>
    <b v="0"/>
    <s v="Winter Off-Peak"/>
    <n v="0.17"/>
    <n v="0.28101000000000004"/>
  </r>
  <r>
    <x v="1436"/>
    <s v="mains"/>
    <s v="Total Usage"/>
    <m/>
    <m/>
    <m/>
    <m/>
    <n v="2230.038"/>
    <n v="2.23"/>
    <b v="0"/>
    <s v="Winter Off-Peak"/>
    <n v="0.13"/>
    <n v="0.28989999999999999"/>
  </r>
  <r>
    <x v="1437"/>
    <s v="mains"/>
    <s v="Total Usage"/>
    <m/>
    <m/>
    <m/>
    <m/>
    <n v="2585.4090000000001"/>
    <n v="2.585"/>
    <b v="0"/>
    <s v="Winter Off-Peak"/>
    <n v="0.13"/>
    <n v="0.33605000000000002"/>
  </r>
  <r>
    <x v="1438"/>
    <s v="mains"/>
    <s v="Total Usage"/>
    <m/>
    <m/>
    <m/>
    <m/>
    <n v="1159.5329999999999"/>
    <n v="1.1599999999999999"/>
    <b v="0"/>
    <s v="Winter Off-Peak"/>
    <n v="0.13"/>
    <n v="0.15079999999999999"/>
  </r>
  <r>
    <x v="1439"/>
    <s v="mains"/>
    <s v="Total Usage"/>
    <m/>
    <m/>
    <m/>
    <m/>
    <n v="999.37900000000002"/>
    <n v="0.999"/>
    <b v="0"/>
    <s v="Winter Super-Off-Peak"/>
    <n v="0.13"/>
    <n v="0.12987000000000001"/>
  </r>
  <r>
    <x v="1440"/>
    <s v="mains"/>
    <s v="Total Usage"/>
    <m/>
    <m/>
    <m/>
    <m/>
    <n v="789.03099999999995"/>
    <n v="0.78900000000000003"/>
    <b v="0"/>
    <s v="Winter Super-Off-Peak"/>
    <n v="0.13"/>
    <n v="0.10257000000000001"/>
  </r>
  <r>
    <x v="1441"/>
    <s v="mains"/>
    <s v="Total Usage"/>
    <m/>
    <m/>
    <m/>
    <m/>
    <n v="797.12699999999995"/>
    <n v="0.79700000000000004"/>
    <b v="0"/>
    <s v="Winter Off-Peak"/>
    <n v="0.13"/>
    <n v="0.10361000000000001"/>
  </r>
  <r>
    <x v="1442"/>
    <s v="mains"/>
    <s v="Total Usage"/>
    <m/>
    <m/>
    <m/>
    <m/>
    <n v="800.52800000000002"/>
    <n v="0.80100000000000005"/>
    <b v="0"/>
    <s v="Winter Super-Off-Peak"/>
    <n v="0.13"/>
    <n v="0.10413000000000001"/>
  </r>
  <r>
    <x v="1443"/>
    <s v="mains"/>
    <s v="Total Usage"/>
    <m/>
    <m/>
    <m/>
    <m/>
    <n v="866.49699999999996"/>
    <n v="0.86599999999999999"/>
    <b v="0"/>
    <s v="Winter Super-Off-Peak"/>
    <n v="0.13"/>
    <n v="0.11258"/>
  </r>
  <r>
    <x v="1444"/>
    <s v="mains"/>
    <s v="Total Usage"/>
    <m/>
    <m/>
    <m/>
    <m/>
    <n v="763.78700000000003"/>
    <n v="0.76400000000000001"/>
    <b v="0"/>
    <s v="Winter Super-Off-Peak"/>
    <n v="0.13"/>
    <n v="9.9320000000000006E-2"/>
  </r>
  <r>
    <x v="1445"/>
    <s v="mains"/>
    <s v="Total Usage"/>
    <m/>
    <m/>
    <m/>
    <m/>
    <n v="837.24900000000002"/>
    <n v="0.83699999999999997"/>
    <b v="0"/>
    <s v="Winter Super-Off-Peak"/>
    <n v="0.13"/>
    <n v="0.10881"/>
  </r>
  <r>
    <x v="1446"/>
    <s v="mains"/>
    <s v="Total Usage"/>
    <m/>
    <m/>
    <m/>
    <m/>
    <n v="955.23299999999995"/>
    <n v="0.95499999999999996"/>
    <b v="0"/>
    <s v="Winter Off-Peak"/>
    <n v="0.16"/>
    <n v="0.15279999999999999"/>
  </r>
  <r>
    <x v="1447"/>
    <s v="mains"/>
    <s v="Total Usage"/>
    <m/>
    <m/>
    <m/>
    <m/>
    <n v="922.53599999999994"/>
    <n v="0.92300000000000004"/>
    <b v="0"/>
    <s v="Winter Off-Peak"/>
    <n v="0.16"/>
    <n v="0.14768000000000001"/>
  </r>
  <r>
    <x v="1448"/>
    <s v="mains"/>
    <s v="Total Usage"/>
    <m/>
    <m/>
    <m/>
    <m/>
    <n v="820.38099999999997"/>
    <n v="0.82"/>
    <b v="0"/>
    <s v="Winter Off-Peak"/>
    <n v="0.16"/>
    <n v="0.13119999999999998"/>
  </r>
  <r>
    <x v="1449"/>
    <s v="mains"/>
    <s v="Total Usage"/>
    <m/>
    <m/>
    <m/>
    <m/>
    <n v="1390.2059999999999"/>
    <n v="1.39"/>
    <b v="0"/>
    <s v="Winter Off-Peak"/>
    <n v="0.16"/>
    <n v="0.22239999999999999"/>
  </r>
  <r>
    <x v="1450"/>
    <s v="mains"/>
    <s v="Total Usage"/>
    <m/>
    <m/>
    <m/>
    <m/>
    <n v="1265.114"/>
    <n v="1.2649999999999999"/>
    <b v="0"/>
    <s v="Winter Off-Peak"/>
    <n v="0.16"/>
    <n v="0.2024"/>
  </r>
  <r>
    <x v="1451"/>
    <s v="mains"/>
    <s v="Total Usage"/>
    <m/>
    <m/>
    <m/>
    <m/>
    <n v="857.82299999999998"/>
    <n v="0.85799999999999998"/>
    <b v="0"/>
    <s v="Winter Off-Peak"/>
    <n v="0.16"/>
    <n v="0.13728000000000001"/>
  </r>
  <r>
    <x v="1452"/>
    <s v="mains"/>
    <s v="Total Usage"/>
    <m/>
    <m/>
    <m/>
    <m/>
    <n v="874.63199999999995"/>
    <n v="0.875"/>
    <b v="0"/>
    <s v="Winter Peak"/>
    <n v="0.24"/>
    <n v="0.21"/>
  </r>
  <r>
    <x v="1453"/>
    <s v="mains"/>
    <s v="Total Usage"/>
    <m/>
    <m/>
    <m/>
    <m/>
    <n v="864.00300000000004"/>
    <n v="0.86399999999999999"/>
    <b v="0"/>
    <s v="Winter Peak"/>
    <n v="0.24"/>
    <n v="0.20735999999999999"/>
  </r>
  <r>
    <x v="1454"/>
    <s v="mains"/>
    <s v="Total Usage"/>
    <m/>
    <m/>
    <m/>
    <m/>
    <n v="869.21900000000005"/>
    <n v="0.86899999999999999"/>
    <b v="0"/>
    <s v="Winter Peak"/>
    <n v="0.24"/>
    <n v="0.20856"/>
  </r>
  <r>
    <x v="1455"/>
    <s v="mains"/>
    <s v="Total Usage"/>
    <m/>
    <m/>
    <m/>
    <m/>
    <n v="965.67499999999995"/>
    <n v="0.96599999999999997"/>
    <b v="0"/>
    <s v="Winter Peak"/>
    <n v="0.24"/>
    <n v="0.23183999999999999"/>
  </r>
  <r>
    <x v="1456"/>
    <s v="mains"/>
    <s v="Total Usage"/>
    <m/>
    <m/>
    <m/>
    <m/>
    <n v="1000.2"/>
    <n v="1"/>
    <b v="0"/>
    <s v="Winter Peak"/>
    <n v="0.24"/>
    <n v="0.24"/>
  </r>
  <r>
    <x v="1457"/>
    <s v="mains"/>
    <s v="Total Usage"/>
    <m/>
    <m/>
    <m/>
    <m/>
    <n v="2384.59"/>
    <n v="2.3849999999999998"/>
    <b v="0"/>
    <s v="Winter Peak"/>
    <n v="0.24"/>
    <n v="0.57239999999999991"/>
  </r>
  <r>
    <x v="1458"/>
    <s v="mains"/>
    <s v="Total Usage"/>
    <m/>
    <m/>
    <m/>
    <m/>
    <n v="2425.8620000000001"/>
    <n v="2.4260000000000002"/>
    <b v="0"/>
    <s v="Winter Off-Peak"/>
    <n v="0.17"/>
    <n v="0.41242000000000006"/>
  </r>
  <r>
    <x v="1459"/>
    <s v="mains"/>
    <s v="Total Usage"/>
    <m/>
    <m/>
    <m/>
    <m/>
    <n v="4919.1620000000003"/>
    <n v="4.9189999999999996"/>
    <b v="0"/>
    <s v="Winter Off-Peak"/>
    <n v="0.17"/>
    <n v="0.83623000000000003"/>
  </r>
  <r>
    <x v="1460"/>
    <s v="mains"/>
    <s v="Total Usage"/>
    <m/>
    <m/>
    <m/>
    <m/>
    <n v="4730.2730000000001"/>
    <n v="4.7300000000000004"/>
    <b v="0"/>
    <s v="Winter Off-Peak"/>
    <n v="0.13"/>
    <n v="0.61490000000000011"/>
  </r>
  <r>
    <x v="1461"/>
    <s v="mains"/>
    <s v="Total Usage"/>
    <m/>
    <m/>
    <m/>
    <m/>
    <n v="1972.8130000000001"/>
    <n v="1.9730000000000001"/>
    <b v="0"/>
    <s v="Winter Off-Peak"/>
    <n v="0.13"/>
    <n v="0.25649"/>
  </r>
  <r>
    <x v="1462"/>
    <s v="mains"/>
    <s v="Total Usage"/>
    <m/>
    <m/>
    <m/>
    <m/>
    <n v="1099.6479999999999"/>
    <n v="1.1000000000000001"/>
    <b v="0"/>
    <s v="Winter Off-Peak"/>
    <n v="0.13"/>
    <n v="0.14300000000000002"/>
  </r>
  <r>
    <x v="1463"/>
    <s v="mains"/>
    <s v="Total Usage"/>
    <m/>
    <m/>
    <m/>
    <m/>
    <n v="946.44200000000001"/>
    <n v="0.94599999999999995"/>
    <b v="0"/>
    <s v="Winter Super-Off-Peak"/>
    <n v="0.13"/>
    <n v="0.12297999999999999"/>
  </r>
  <r>
    <x v="1464"/>
    <s v="mains"/>
    <s v="Total Usage"/>
    <m/>
    <m/>
    <m/>
    <m/>
    <n v="902.36400000000003"/>
    <n v="0.90200000000000002"/>
    <b v="0"/>
    <s v="Winter Super-Off-Peak"/>
    <n v="0.13"/>
    <n v="0.11726"/>
  </r>
  <r>
    <x v="1465"/>
    <s v="mains"/>
    <s v="Total Usage"/>
    <m/>
    <m/>
    <m/>
    <m/>
    <n v="1086.075"/>
    <n v="1.0860000000000001"/>
    <b v="0"/>
    <s v="Winter Off-Peak"/>
    <n v="0.13"/>
    <n v="0.14118000000000003"/>
  </r>
  <r>
    <x v="1466"/>
    <s v="mains"/>
    <s v="Total Usage"/>
    <m/>
    <m/>
    <m/>
    <m/>
    <n v="6719.7089999999998"/>
    <n v="6.72"/>
    <b v="0"/>
    <s v="Winter Super-Off-Peak"/>
    <n v="0.13"/>
    <n v="0.87360000000000004"/>
  </r>
  <r>
    <x v="1467"/>
    <s v="mains"/>
    <s v="Total Usage"/>
    <m/>
    <m/>
    <m/>
    <m/>
    <n v="12504.77"/>
    <n v="12.505000000000001"/>
    <b v="0"/>
    <s v="Winter Super-Off-Peak"/>
    <n v="0.13"/>
    <n v="1.6256500000000003"/>
  </r>
  <r>
    <x v="1468"/>
    <s v="mains"/>
    <s v="Total Usage"/>
    <m/>
    <m/>
    <m/>
    <m/>
    <n v="11545.392"/>
    <n v="11.545"/>
    <b v="0"/>
    <s v="Winter Super-Off-Peak"/>
    <n v="0.13"/>
    <n v="1.50085"/>
  </r>
  <r>
    <x v="1469"/>
    <s v="mains"/>
    <s v="Total Usage"/>
    <m/>
    <m/>
    <m/>
    <m/>
    <n v="969.55399999999997"/>
    <n v="0.97"/>
    <b v="0"/>
    <s v="Winter Super-Off-Peak"/>
    <n v="0.13"/>
    <n v="0.12609999999999999"/>
  </r>
  <r>
    <x v="1470"/>
    <s v="mains"/>
    <s v="Total Usage"/>
    <m/>
    <m/>
    <m/>
    <m/>
    <n v="2238.6860000000001"/>
    <n v="2.2389999999999999"/>
    <b v="0"/>
    <s v="Winter Off-Peak"/>
    <n v="0.16"/>
    <n v="0.35824"/>
  </r>
  <r>
    <x v="1471"/>
    <s v="mains"/>
    <s v="Total Usage"/>
    <m/>
    <m/>
    <m/>
    <m/>
    <n v="2963.28"/>
    <n v="2.9630000000000001"/>
    <b v="0"/>
    <s v="Winter Off-Peak"/>
    <n v="0.16"/>
    <n v="0.47408"/>
  </r>
  <r>
    <x v="1472"/>
    <s v="mains"/>
    <s v="Total Usage"/>
    <m/>
    <m/>
    <m/>
    <m/>
    <n v="1485.5630000000001"/>
    <n v="1.486"/>
    <b v="0"/>
    <s v="Winter Off-Peak"/>
    <n v="0.16"/>
    <n v="0.23776"/>
  </r>
  <r>
    <x v="1473"/>
    <s v="mains"/>
    <s v="Total Usage"/>
    <m/>
    <m/>
    <m/>
    <m/>
    <n v="1206.191"/>
    <n v="1.206"/>
    <b v="0"/>
    <s v="Winter Off-Peak"/>
    <n v="0.16"/>
    <n v="0.19295999999999999"/>
  </r>
  <r>
    <x v="1474"/>
    <s v="mains"/>
    <s v="Total Usage"/>
    <m/>
    <m/>
    <m/>
    <m/>
    <n v="1224.7280000000001"/>
    <n v="1.2250000000000001"/>
    <b v="0"/>
    <s v="Winter Off-Peak"/>
    <n v="0.16"/>
    <n v="0.19600000000000001"/>
  </r>
  <r>
    <x v="1475"/>
    <s v="mains"/>
    <s v="Total Usage"/>
    <m/>
    <m/>
    <m/>
    <m/>
    <n v="1348.48"/>
    <n v="1.3480000000000001"/>
    <b v="0"/>
    <s v="Winter Off-Peak"/>
    <n v="0.16"/>
    <n v="0.21568000000000001"/>
  </r>
  <r>
    <x v="1476"/>
    <s v="mains"/>
    <s v="Total Usage"/>
    <m/>
    <m/>
    <m/>
    <m/>
    <n v="2754.402"/>
    <n v="2.754"/>
    <b v="0"/>
    <s v="Winter Peak"/>
    <n v="0.24"/>
    <n v="0.66095999999999999"/>
  </r>
  <r>
    <x v="1477"/>
    <s v="mains"/>
    <s v="Total Usage"/>
    <m/>
    <m/>
    <m/>
    <m/>
    <n v="1093.645"/>
    <n v="1.0940000000000001"/>
    <b v="0"/>
    <s v="Winter Peak"/>
    <n v="0.24"/>
    <n v="0.26256000000000002"/>
  </r>
  <r>
    <x v="1478"/>
    <s v="mains"/>
    <s v="Total Usage"/>
    <m/>
    <m/>
    <m/>
    <m/>
    <n v="3619.2269999999999"/>
    <n v="3.6190000000000002"/>
    <b v="0"/>
    <s v="Winter Peak"/>
    <n v="0.24"/>
    <n v="0.86856"/>
  </r>
  <r>
    <x v="1479"/>
    <s v="mains"/>
    <s v="Total Usage"/>
    <m/>
    <m/>
    <m/>
    <m/>
    <n v="1399.028"/>
    <n v="1.399"/>
    <b v="0"/>
    <s v="Winter Peak"/>
    <n v="0.24"/>
    <n v="0.33576"/>
  </r>
  <r>
    <x v="1480"/>
    <s v="mains"/>
    <s v="Total Usage"/>
    <m/>
    <m/>
    <m/>
    <m/>
    <n v="2811.5039999999999"/>
    <n v="2.8119999999999998"/>
    <b v="0"/>
    <s v="Winter Peak"/>
    <n v="0.24"/>
    <n v="0.67487999999999992"/>
  </r>
  <r>
    <x v="1481"/>
    <s v="mains"/>
    <s v="Total Usage"/>
    <m/>
    <m/>
    <m/>
    <m/>
    <n v="1807.452"/>
    <n v="1.8069999999999999"/>
    <b v="0"/>
    <s v="Winter Peak"/>
    <n v="0.24"/>
    <n v="0.43367999999999995"/>
  </r>
  <r>
    <x v="1482"/>
    <s v="mains"/>
    <s v="Total Usage"/>
    <m/>
    <m/>
    <m/>
    <m/>
    <n v="2095.16"/>
    <n v="2.0950000000000002"/>
    <b v="0"/>
    <s v="Winter Off-Peak"/>
    <n v="0.17"/>
    <n v="0.35615000000000008"/>
  </r>
  <r>
    <x v="1483"/>
    <s v="mains"/>
    <s v="Total Usage"/>
    <m/>
    <m/>
    <m/>
    <m/>
    <n v="1826.0640000000001"/>
    <n v="1.8260000000000001"/>
    <b v="0"/>
    <s v="Winter Off-Peak"/>
    <n v="0.17"/>
    <n v="0.31042000000000003"/>
  </r>
  <r>
    <x v="1484"/>
    <s v="mains"/>
    <s v="Total Usage"/>
    <m/>
    <m/>
    <m/>
    <m/>
    <n v="2036.7760000000001"/>
    <n v="2.0369999999999999"/>
    <b v="0"/>
    <s v="Winter Off-Peak"/>
    <n v="0.13"/>
    <n v="0.26480999999999999"/>
  </r>
  <r>
    <x v="1485"/>
    <s v="mains"/>
    <s v="Total Usage"/>
    <m/>
    <m/>
    <m/>
    <m/>
    <n v="2112.1239999999998"/>
    <n v="2.1120000000000001"/>
    <b v="0"/>
    <s v="Winter Off-Peak"/>
    <n v="0.13"/>
    <n v="0.27456000000000003"/>
  </r>
  <r>
    <x v="1486"/>
    <s v="mains"/>
    <s v="Total Usage"/>
    <m/>
    <m/>
    <m/>
    <m/>
    <n v="1629.615"/>
    <n v="1.63"/>
    <b v="0"/>
    <s v="Winter Off-Peak"/>
    <n v="0.13"/>
    <n v="0.21190000000000001"/>
  </r>
  <r>
    <x v="1487"/>
    <s v="mains"/>
    <s v="Total Usage"/>
    <m/>
    <m/>
    <m/>
    <m/>
    <n v="865.029"/>
    <n v="0.86499999999999999"/>
    <b v="0"/>
    <s v="Winter Super-Off-Peak"/>
    <n v="0.13"/>
    <n v="0.11245000000000001"/>
  </r>
  <r>
    <x v="1488"/>
    <s v="mains"/>
    <s v="Total Usage"/>
    <m/>
    <m/>
    <m/>
    <m/>
    <n v="12261.727999999999"/>
    <n v="12.262"/>
    <b v="0"/>
    <s v="Winter Super-Off-Peak"/>
    <n v="0.13"/>
    <n v="1.59406"/>
  </r>
  <r>
    <x v="1489"/>
    <s v="mains"/>
    <s v="Total Usage"/>
    <m/>
    <m/>
    <m/>
    <m/>
    <n v="14619.603999999999"/>
    <n v="14.62"/>
    <b v="0"/>
    <s v="Winter Off-Peak"/>
    <n v="0.13"/>
    <n v="1.9006000000000001"/>
  </r>
  <r>
    <x v="1490"/>
    <s v="mains"/>
    <s v="Total Usage"/>
    <m/>
    <m/>
    <m/>
    <m/>
    <n v="11394.429"/>
    <n v="11.394"/>
    <b v="0"/>
    <s v="Winter Super-Off-Peak"/>
    <n v="0.13"/>
    <n v="1.48122"/>
  </r>
  <r>
    <x v="1491"/>
    <s v="mains"/>
    <s v="Total Usage"/>
    <m/>
    <m/>
    <m/>
    <m/>
    <n v="863.59299999999996"/>
    <n v="0.86399999999999999"/>
    <b v="0"/>
    <s v="Winter Super-Off-Peak"/>
    <n v="0.13"/>
    <n v="0.11232"/>
  </r>
  <r>
    <x v="1492"/>
    <s v="mains"/>
    <s v="Total Usage"/>
    <m/>
    <m/>
    <m/>
    <m/>
    <n v="575.447"/>
    <n v="0.57499999999999996"/>
    <b v="0"/>
    <s v="Winter Super-Off-Peak"/>
    <n v="0.13"/>
    <n v="7.4749999999999997E-2"/>
  </r>
  <r>
    <x v="1493"/>
    <s v="mains"/>
    <s v="Total Usage"/>
    <m/>
    <m/>
    <m/>
    <m/>
    <n v="771.48699999999997"/>
    <n v="0.77100000000000002"/>
    <b v="0"/>
    <s v="Winter Super-Off-Peak"/>
    <n v="0.13"/>
    <n v="0.10023"/>
  </r>
  <r>
    <x v="1494"/>
    <s v="mains"/>
    <s v="Total Usage"/>
    <m/>
    <m/>
    <m/>
    <m/>
    <n v="996.8"/>
    <n v="0.997"/>
    <b v="0"/>
    <s v="Winter Off-Peak"/>
    <n v="0.16"/>
    <n v="0.15952"/>
  </r>
  <r>
    <x v="1495"/>
    <s v="mains"/>
    <s v="Total Usage"/>
    <m/>
    <m/>
    <m/>
    <m/>
    <n v="1467.566"/>
    <n v="1.468"/>
    <b v="0"/>
    <s v="Winter Off-Peak"/>
    <n v="0.16"/>
    <n v="0.23488000000000001"/>
  </r>
  <r>
    <x v="1496"/>
    <s v="mains"/>
    <s v="Total Usage"/>
    <m/>
    <m/>
    <m/>
    <m/>
    <n v="1198.0550000000001"/>
    <n v="1.198"/>
    <b v="0"/>
    <s v="Winter Off-Peak"/>
    <n v="0.16"/>
    <n v="0.19167999999999999"/>
  </r>
  <r>
    <x v="1497"/>
    <s v="mains"/>
    <s v="Total Usage"/>
    <m/>
    <m/>
    <m/>
    <m/>
    <n v="1640.5730000000001"/>
    <n v="1.641"/>
    <b v="0"/>
    <s v="Winter Off-Peak"/>
    <n v="0.16"/>
    <n v="0.26256000000000002"/>
  </r>
  <r>
    <x v="1498"/>
    <s v="mains"/>
    <s v="Total Usage"/>
    <m/>
    <m/>
    <m/>
    <m/>
    <n v="2062.9720000000002"/>
    <n v="2.0630000000000002"/>
    <b v="0"/>
    <s v="Winter Off-Peak"/>
    <n v="0.16"/>
    <n v="0.33008000000000004"/>
  </r>
  <r>
    <x v="1499"/>
    <s v="mains"/>
    <s v="Total Usage"/>
    <m/>
    <m/>
    <m/>
    <m/>
    <n v="2737.424"/>
    <n v="2.7370000000000001"/>
    <b v="0"/>
    <s v="Winter Off-Peak"/>
    <n v="0.16"/>
    <n v="0.43792000000000003"/>
  </r>
  <r>
    <x v="1500"/>
    <s v="mains"/>
    <s v="Total Usage"/>
    <m/>
    <m/>
    <m/>
    <m/>
    <n v="961.18"/>
    <n v="0.96099999999999997"/>
    <b v="0"/>
    <s v="Winter Peak"/>
    <n v="0.24"/>
    <n v="0.23063999999999998"/>
  </r>
  <r>
    <x v="1501"/>
    <s v="mains"/>
    <s v="Total Usage"/>
    <m/>
    <m/>
    <m/>
    <m/>
    <n v="918.39599999999996"/>
    <n v="0.91800000000000004"/>
    <b v="0"/>
    <s v="Winter Peak"/>
    <n v="0.24"/>
    <n v="0.22031999999999999"/>
  </r>
  <r>
    <x v="1502"/>
    <s v="mains"/>
    <s v="Total Usage"/>
    <m/>
    <m/>
    <m/>
    <m/>
    <n v="1024.8630000000001"/>
    <n v="1.0249999999999999"/>
    <b v="0"/>
    <s v="Winter Peak"/>
    <n v="0.24"/>
    <n v="0.24599999999999997"/>
  </r>
  <r>
    <x v="1503"/>
    <s v="mains"/>
    <s v="Total Usage"/>
    <m/>
    <m/>
    <m/>
    <m/>
    <n v="1100.912"/>
    <n v="1.101"/>
    <b v="0"/>
    <s v="Winter Peak"/>
    <n v="0.24"/>
    <n v="0.26423999999999997"/>
  </r>
  <r>
    <x v="1504"/>
    <s v="mains"/>
    <s v="Total Usage"/>
    <m/>
    <m/>
    <m/>
    <m/>
    <n v="1353.7360000000001"/>
    <n v="1.3540000000000001"/>
    <b v="0"/>
    <s v="Winter Peak"/>
    <n v="0.24"/>
    <n v="0.32496000000000003"/>
  </r>
  <r>
    <x v="1505"/>
    <s v="mains"/>
    <s v="Total Usage"/>
    <m/>
    <m/>
    <m/>
    <m/>
    <n v="2513.7080000000001"/>
    <n v="2.5139999999999998"/>
    <b v="0"/>
    <s v="Winter Peak"/>
    <n v="0.24"/>
    <n v="0.6033599999999999"/>
  </r>
  <r>
    <x v="1506"/>
    <s v="mains"/>
    <s v="Total Usage"/>
    <m/>
    <m/>
    <m/>
    <m/>
    <n v="2124.13"/>
    <n v="2.1240000000000001"/>
    <b v="0"/>
    <s v="Winter Off-Peak"/>
    <n v="0.17"/>
    <n v="0.36108000000000007"/>
  </r>
  <r>
    <x v="1507"/>
    <s v="mains"/>
    <s v="Total Usage"/>
    <m/>
    <m/>
    <m/>
    <m/>
    <n v="2249.8829999999998"/>
    <n v="2.25"/>
    <b v="0"/>
    <s v="Winter Off-Peak"/>
    <n v="0.17"/>
    <n v="0.38250000000000001"/>
  </r>
  <r>
    <x v="1508"/>
    <s v="mains"/>
    <s v="Total Usage"/>
    <m/>
    <m/>
    <m/>
    <m/>
    <n v="2186.6930000000002"/>
    <n v="2.1869999999999998"/>
    <b v="0"/>
    <s v="Winter Off-Peak"/>
    <n v="0.13"/>
    <n v="0.28431000000000001"/>
  </r>
  <r>
    <x v="1509"/>
    <s v="mains"/>
    <s v="Total Usage"/>
    <m/>
    <m/>
    <m/>
    <m/>
    <n v="2002.5450000000001"/>
    <n v="2.0030000000000001"/>
    <b v="0"/>
    <s v="Winter Off-Peak"/>
    <n v="0.13"/>
    <n v="0.26039000000000001"/>
  </r>
  <r>
    <x v="1510"/>
    <s v="mains"/>
    <s v="Total Usage"/>
    <m/>
    <m/>
    <m/>
    <m/>
    <n v="1358.6759999999999"/>
    <n v="1.359"/>
    <b v="0"/>
    <s v="Winter Off-Peak"/>
    <n v="0.13"/>
    <n v="0.17666999999999999"/>
  </r>
  <r>
    <x v="1511"/>
    <s v="mains"/>
    <s v="Total Usage"/>
    <m/>
    <m/>
    <m/>
    <m/>
    <n v="1059.3900000000001"/>
    <n v="1.0589999999999999"/>
    <b v="0"/>
    <s v="Winter Super-Off-Peak"/>
    <n v="0.13"/>
    <n v="0.13766999999999999"/>
  </r>
  <r>
    <x v="1512"/>
    <s v="mains"/>
    <s v="Total Usage"/>
    <m/>
    <m/>
    <m/>
    <m/>
    <n v="719.01800000000003"/>
    <n v="0.71899999999999997"/>
    <b v="0"/>
    <s v="Winter Super-Off-Peak"/>
    <n v="0.13"/>
    <n v="9.3469999999999998E-2"/>
  </r>
  <r>
    <x v="1513"/>
    <s v="mains"/>
    <s v="Total Usage"/>
    <m/>
    <m/>
    <m/>
    <m/>
    <n v="715.03399999999999"/>
    <n v="0.71499999999999997"/>
    <b v="0"/>
    <s v="Winter Off-Peak"/>
    <n v="0.13"/>
    <n v="9.2950000000000005E-2"/>
  </r>
  <r>
    <x v="1514"/>
    <s v="mains"/>
    <s v="Total Usage"/>
    <m/>
    <m/>
    <m/>
    <m/>
    <n v="681.07399999999996"/>
    <n v="0.68100000000000005"/>
    <b v="0"/>
    <s v="Winter Super-Off-Peak"/>
    <n v="0.13"/>
    <n v="8.8530000000000011E-2"/>
  </r>
  <r>
    <x v="1515"/>
    <s v="mains"/>
    <s v="Total Usage"/>
    <m/>
    <m/>
    <m/>
    <m/>
    <n v="729.60599999999999"/>
    <n v="0.73"/>
    <b v="0"/>
    <s v="Winter Super-Off-Peak"/>
    <n v="0.13"/>
    <n v="9.4899999999999998E-2"/>
  </r>
  <r>
    <x v="1516"/>
    <s v="mains"/>
    <s v="Total Usage"/>
    <m/>
    <m/>
    <m/>
    <m/>
    <n v="805.73199999999997"/>
    <n v="0.80600000000000005"/>
    <b v="0"/>
    <s v="Winter Super-Off-Peak"/>
    <n v="0.13"/>
    <n v="0.10478000000000001"/>
  </r>
  <r>
    <x v="1517"/>
    <s v="mains"/>
    <s v="Total Usage"/>
    <m/>
    <m/>
    <m/>
    <m/>
    <n v="690.38400000000001"/>
    <n v="0.69"/>
    <b v="0"/>
    <s v="Winter Super-Off-Peak"/>
    <n v="0.13"/>
    <n v="8.9700000000000002E-2"/>
  </r>
  <r>
    <x v="1518"/>
    <s v="mains"/>
    <s v="Total Usage"/>
    <m/>
    <m/>
    <m/>
    <m/>
    <n v="822.30700000000002"/>
    <n v="0.82199999999999995"/>
    <b v="0"/>
    <s v="Winter Off-Peak"/>
    <n v="0.16"/>
    <n v="0.13152"/>
  </r>
  <r>
    <x v="1519"/>
    <s v="mains"/>
    <s v="Total Usage"/>
    <m/>
    <m/>
    <m/>
    <m/>
    <n v="1201.7539999999999"/>
    <n v="1.202"/>
    <b v="0"/>
    <s v="Winter Off-Peak"/>
    <n v="0.16"/>
    <n v="0.19231999999999999"/>
  </r>
  <r>
    <x v="1520"/>
    <s v="mains"/>
    <s v="Total Usage"/>
    <m/>
    <m/>
    <m/>
    <m/>
    <n v="1315.0129999999999"/>
    <n v="1.3149999999999999"/>
    <b v="0"/>
    <s v="Winter Off-Peak"/>
    <n v="0.16"/>
    <n v="0.2104"/>
  </r>
  <r>
    <x v="1521"/>
    <s v="mains"/>
    <s v="Total Usage"/>
    <m/>
    <m/>
    <m/>
    <m/>
    <n v="869.38099999999997"/>
    <n v="0.86899999999999999"/>
    <b v="0"/>
    <s v="Winter Off-Peak"/>
    <n v="0.16"/>
    <n v="0.13904"/>
  </r>
  <r>
    <x v="1522"/>
    <s v="mains"/>
    <s v="Total Usage"/>
    <m/>
    <m/>
    <m/>
    <m/>
    <n v="1164.8499999999999"/>
    <n v="1.165"/>
    <b v="0"/>
    <s v="Winter Off-Peak"/>
    <n v="0.16"/>
    <n v="0.18640000000000001"/>
  </r>
  <r>
    <x v="1523"/>
    <s v="mains"/>
    <s v="Total Usage"/>
    <m/>
    <m/>
    <m/>
    <m/>
    <n v="777.94600000000003"/>
    <n v="0.77800000000000002"/>
    <b v="0"/>
    <s v="Winter Off-Peak"/>
    <n v="0.16"/>
    <n v="0.12448000000000001"/>
  </r>
  <r>
    <x v="1524"/>
    <s v="mains"/>
    <s v="Total Usage"/>
    <m/>
    <m/>
    <m/>
    <m/>
    <n v="897.38400000000001"/>
    <n v="0.89700000000000002"/>
    <b v="0"/>
    <s v="Winter Peak"/>
    <n v="0.24"/>
    <n v="0.21528"/>
  </r>
  <r>
    <x v="1525"/>
    <s v="mains"/>
    <s v="Total Usage"/>
    <m/>
    <m/>
    <m/>
    <m/>
    <n v="746.72799999999995"/>
    <n v="0.747"/>
    <b v="0"/>
    <s v="Winter Peak"/>
    <n v="0.24"/>
    <n v="0.17927999999999999"/>
  </r>
  <r>
    <x v="1526"/>
    <s v="mains"/>
    <s v="Total Usage"/>
    <m/>
    <m/>
    <m/>
    <m/>
    <n v="573.96699999999998"/>
    <n v="0.57399999999999995"/>
    <b v="0"/>
    <s v="Winter Peak"/>
    <n v="0.24"/>
    <n v="0.13775999999999999"/>
  </r>
  <r>
    <x v="1527"/>
    <s v="mains"/>
    <s v="Total Usage"/>
    <m/>
    <m/>
    <m/>
    <m/>
    <n v="691.85400000000004"/>
    <n v="0.69199999999999995"/>
    <b v="0"/>
    <s v="Winter Peak"/>
    <n v="0.24"/>
    <n v="0.16607999999999998"/>
  </r>
  <r>
    <x v="1528"/>
    <s v="mains"/>
    <s v="Total Usage"/>
    <m/>
    <m/>
    <m/>
    <m/>
    <n v="2784.4290000000001"/>
    <n v="2.7839999999999998"/>
    <b v="0"/>
    <s v="Winter Peak"/>
    <n v="0.24"/>
    <n v="0.66815999999999998"/>
  </r>
  <r>
    <x v="1529"/>
    <s v="mains"/>
    <s v="Total Usage"/>
    <m/>
    <m/>
    <m/>
    <m/>
    <n v="2830.67"/>
    <n v="2.831"/>
    <b v="0"/>
    <s v="Winter Peak"/>
    <n v="0.24"/>
    <n v="0.67943999999999993"/>
  </r>
  <r>
    <x v="1530"/>
    <s v="mains"/>
    <s v="Total Usage"/>
    <m/>
    <m/>
    <m/>
    <m/>
    <n v="1615.394"/>
    <n v="1.615"/>
    <b v="0"/>
    <s v="Winter Off-Peak"/>
    <n v="0.17"/>
    <n v="0.27455000000000002"/>
  </r>
  <r>
    <x v="1531"/>
    <s v="mains"/>
    <s v="Total Usage"/>
    <m/>
    <m/>
    <m/>
    <m/>
    <n v="1598.037"/>
    <n v="1.5980000000000001"/>
    <b v="0"/>
    <s v="Winter Off-Peak"/>
    <n v="0.17"/>
    <n v="0.27166000000000001"/>
  </r>
  <r>
    <x v="1532"/>
    <s v="mains"/>
    <s v="Total Usage"/>
    <m/>
    <m/>
    <m/>
    <m/>
    <n v="1276.8869999999999"/>
    <n v="1.2769999999999999"/>
    <b v="0"/>
    <s v="Winter Off-Peak"/>
    <n v="0.13"/>
    <n v="0.16600999999999999"/>
  </r>
  <r>
    <x v="1533"/>
    <s v="mains"/>
    <s v="Total Usage"/>
    <m/>
    <m/>
    <m/>
    <m/>
    <n v="1614.87"/>
    <n v="1.615"/>
    <b v="0"/>
    <s v="Winter Off-Peak"/>
    <n v="0.13"/>
    <n v="0.20995"/>
  </r>
  <r>
    <x v="1534"/>
    <s v="mains"/>
    <s v="Total Usage"/>
    <m/>
    <m/>
    <m/>
    <m/>
    <n v="1514.26"/>
    <n v="1.514"/>
    <b v="0"/>
    <s v="Winter Off-Peak"/>
    <n v="0.13"/>
    <n v="0.19681999999999999"/>
  </r>
  <r>
    <x v="1535"/>
    <s v="mains"/>
    <s v="Total Usage"/>
    <m/>
    <m/>
    <m/>
    <m/>
    <n v="1136.9449999999999"/>
    <n v="1.137"/>
    <b v="0"/>
    <s v="Winter Super-Off-Peak"/>
    <n v="0.13"/>
    <n v="0.14781"/>
  </r>
  <r>
    <x v="1536"/>
    <s v="mains"/>
    <s v="Total Usage"/>
    <m/>
    <m/>
    <m/>
    <m/>
    <n v="1198.6569999999999"/>
    <n v="1.1990000000000001"/>
    <b v="0"/>
    <s v="Winter Super-Off-Peak"/>
    <n v="0.13"/>
    <n v="0.15587000000000001"/>
  </r>
  <r>
    <x v="1537"/>
    <s v="mains"/>
    <s v="Total Usage"/>
    <m/>
    <m/>
    <m/>
    <m/>
    <n v="946.19799999999998"/>
    <n v="0.94599999999999995"/>
    <b v="0"/>
    <s v="Winter Off-Peak"/>
    <n v="0.13"/>
    <n v="0.12297999999999999"/>
  </r>
  <r>
    <x v="1538"/>
    <s v="mains"/>
    <s v="Total Usage"/>
    <m/>
    <m/>
    <m/>
    <m/>
    <n v="1170.3"/>
    <n v="1.17"/>
    <b v="0"/>
    <s v="Winter Super-Off-Peak"/>
    <n v="0.13"/>
    <n v="0.15209999999999999"/>
  </r>
  <r>
    <x v="1539"/>
    <s v="mains"/>
    <s v="Total Usage"/>
    <m/>
    <m/>
    <m/>
    <m/>
    <n v="836.63699999999994"/>
    <n v="0.83699999999999997"/>
    <b v="0"/>
    <s v="Winter Super-Off-Peak"/>
    <n v="0.13"/>
    <n v="0.10881"/>
  </r>
  <r>
    <x v="1540"/>
    <s v="mains"/>
    <s v="Total Usage"/>
    <m/>
    <m/>
    <m/>
    <m/>
    <n v="1134.4590000000001"/>
    <n v="1.1339999999999999"/>
    <b v="0"/>
    <s v="Winter Super-Off-Peak"/>
    <n v="0.13"/>
    <n v="0.14742"/>
  </r>
  <r>
    <x v="1541"/>
    <s v="mains"/>
    <s v="Total Usage"/>
    <m/>
    <m/>
    <m/>
    <m/>
    <n v="880.29100000000005"/>
    <n v="0.88"/>
    <b v="0"/>
    <s v="Winter Super-Off-Peak"/>
    <n v="0.13"/>
    <n v="0.1144"/>
  </r>
  <r>
    <x v="1542"/>
    <s v="mains"/>
    <s v="Total Usage"/>
    <m/>
    <m/>
    <m/>
    <m/>
    <n v="1085.5889999999999"/>
    <n v="1.0860000000000001"/>
    <b v="0"/>
    <s v="Winter Off-Peak"/>
    <n v="0.16"/>
    <n v="0.17376000000000003"/>
  </r>
  <r>
    <x v="1543"/>
    <s v="mains"/>
    <s v="Total Usage"/>
    <m/>
    <m/>
    <m/>
    <m/>
    <n v="1395.1120000000001"/>
    <n v="1.395"/>
    <b v="0"/>
    <s v="Winter Off-Peak"/>
    <n v="0.16"/>
    <n v="0.22320000000000001"/>
  </r>
  <r>
    <x v="1544"/>
    <s v="mains"/>
    <s v="Total Usage"/>
    <m/>
    <m/>
    <m/>
    <m/>
    <n v="1353.374"/>
    <n v="1.353"/>
    <b v="0"/>
    <s v="Winter Off-Peak"/>
    <n v="0.16"/>
    <n v="0.21648000000000001"/>
  </r>
  <r>
    <x v="1545"/>
    <s v="mains"/>
    <s v="Total Usage"/>
    <m/>
    <m/>
    <m/>
    <m/>
    <n v="1440.9659999999999"/>
    <n v="1.4410000000000001"/>
    <b v="0"/>
    <s v="Winter Off-Peak"/>
    <n v="0.16"/>
    <n v="0.23056000000000001"/>
  </r>
  <r>
    <x v="1546"/>
    <s v="mains"/>
    <s v="Total Usage"/>
    <m/>
    <m/>
    <m/>
    <m/>
    <n v="1242.22"/>
    <n v="1.242"/>
    <b v="0"/>
    <s v="Winter Off-Peak"/>
    <n v="0.16"/>
    <n v="0.19872000000000001"/>
  </r>
  <r>
    <x v="1547"/>
    <s v="mains"/>
    <s v="Total Usage"/>
    <m/>
    <m/>
    <m/>
    <m/>
    <n v="5529.6049999999996"/>
    <n v="5.53"/>
    <b v="0"/>
    <s v="Winter Off-Peak"/>
    <n v="0.16"/>
    <n v="0.88480000000000003"/>
  </r>
  <r>
    <x v="1548"/>
    <s v="mains"/>
    <s v="Total Usage"/>
    <m/>
    <m/>
    <m/>
    <m/>
    <n v="18919.748"/>
    <n v="18.920000000000002"/>
    <b v="0"/>
    <s v="Winter Peak"/>
    <n v="0.24"/>
    <n v="4.5407999999999999"/>
  </r>
  <r>
    <x v="1549"/>
    <s v="mains"/>
    <s v="Total Usage"/>
    <m/>
    <m/>
    <m/>
    <m/>
    <n v="2705.5659999999998"/>
    <n v="2.706"/>
    <b v="0"/>
    <s v="Winter Peak"/>
    <n v="0.24"/>
    <n v="0.64944000000000002"/>
  </r>
  <r>
    <x v="1550"/>
    <s v="mains"/>
    <s v="Total Usage"/>
    <m/>
    <m/>
    <m/>
    <m/>
    <n v="2629.2460000000001"/>
    <n v="2.629"/>
    <b v="0"/>
    <s v="Winter Peak"/>
    <n v="0.24"/>
    <n v="0.63095999999999997"/>
  </r>
  <r>
    <x v="1551"/>
    <s v="mains"/>
    <s v="Total Usage"/>
    <m/>
    <m/>
    <m/>
    <m/>
    <n v="810.005"/>
    <n v="0.81"/>
    <b v="0"/>
    <s v="Winter Peak"/>
    <n v="0.24"/>
    <n v="0.19440000000000002"/>
  </r>
  <r>
    <x v="1552"/>
    <s v="mains"/>
    <s v="Total Usage"/>
    <m/>
    <m/>
    <m/>
    <m/>
    <n v="2537.3240000000001"/>
    <n v="2.5369999999999999"/>
    <b v="0"/>
    <s v="Winter Peak"/>
    <n v="0.24"/>
    <n v="0.60887999999999998"/>
  </r>
  <r>
    <x v="1553"/>
    <s v="mains"/>
    <s v="Total Usage"/>
    <m/>
    <m/>
    <m/>
    <m/>
    <n v="3426.3240000000001"/>
    <n v="3.4260000000000002"/>
    <b v="0"/>
    <s v="Winter Peak"/>
    <n v="0.24"/>
    <n v="0.82223999999999997"/>
  </r>
  <r>
    <x v="1554"/>
    <s v="mains"/>
    <s v="Total Usage"/>
    <m/>
    <m/>
    <m/>
    <m/>
    <n v="1775.27"/>
    <n v="1.7749999999999999"/>
    <b v="0"/>
    <s v="Winter Off-Peak"/>
    <n v="0.17"/>
    <n v="0.30175000000000002"/>
  </r>
  <r>
    <x v="1555"/>
    <s v="mains"/>
    <s v="Total Usage"/>
    <m/>
    <m/>
    <m/>
    <m/>
    <n v="2039.6010000000001"/>
    <n v="2.04"/>
    <b v="0"/>
    <s v="Winter Off-Peak"/>
    <n v="0.17"/>
    <n v="0.34680000000000005"/>
  </r>
  <r>
    <x v="1556"/>
    <s v="mains"/>
    <s v="Total Usage"/>
    <m/>
    <m/>
    <m/>
    <m/>
    <n v="3488.404"/>
    <n v="3.488"/>
    <b v="0"/>
    <s v="Winter Off-Peak"/>
    <n v="0.13"/>
    <n v="0.45344000000000001"/>
  </r>
  <r>
    <x v="1557"/>
    <s v="mains"/>
    <s v="Total Usage"/>
    <m/>
    <m/>
    <m/>
    <m/>
    <n v="3478.4659999999999"/>
    <n v="3.4780000000000002"/>
    <b v="0"/>
    <s v="Winter Off-Peak"/>
    <n v="0.13"/>
    <n v="0.45214000000000004"/>
  </r>
  <r>
    <x v="1558"/>
    <s v="mains"/>
    <s v="Total Usage"/>
    <m/>
    <m/>
    <m/>
    <m/>
    <n v="1529.682"/>
    <n v="1.53"/>
    <b v="0"/>
    <s v="Winter Off-Peak"/>
    <n v="0.13"/>
    <n v="0.19890000000000002"/>
  </r>
  <r>
    <x v="1559"/>
    <s v="mains"/>
    <s v="Total Usage"/>
    <m/>
    <m/>
    <m/>
    <m/>
    <n v="1415.4929999999999"/>
    <n v="1.415"/>
    <b v="0"/>
    <s v="Winter Super-Off-Peak"/>
    <n v="0.13"/>
    <n v="0.18395"/>
  </r>
  <r>
    <x v="1560"/>
    <s v="mains"/>
    <s v="Total Usage"/>
    <m/>
    <m/>
    <m/>
    <m/>
    <n v="1582.4780000000001"/>
    <n v="1.5820000000000001"/>
    <b v="0"/>
    <s v="Winter Super-Off-Peak"/>
    <n v="0.13"/>
    <n v="0.20566000000000001"/>
  </r>
  <r>
    <x v="1561"/>
    <s v="mains"/>
    <s v="Total Usage"/>
    <m/>
    <m/>
    <m/>
    <m/>
    <n v="1331.6590000000001"/>
    <n v="1.3320000000000001"/>
    <b v="0"/>
    <s v="Winter Off-Peak"/>
    <n v="0.13"/>
    <n v="0.17316000000000001"/>
  </r>
  <r>
    <x v="1562"/>
    <s v="mains"/>
    <s v="Total Usage"/>
    <m/>
    <m/>
    <m/>
    <m/>
    <n v="1459.915"/>
    <n v="1.46"/>
    <b v="0"/>
    <s v="Winter Super-Off-Peak"/>
    <n v="0.13"/>
    <n v="0.1898"/>
  </r>
  <r>
    <x v="1563"/>
    <s v="mains"/>
    <s v="Total Usage"/>
    <m/>
    <m/>
    <m/>
    <m/>
    <n v="1241.6590000000001"/>
    <n v="1.242"/>
    <b v="0"/>
    <s v="Winter Super-Off-Peak"/>
    <n v="0.13"/>
    <n v="0.16145999999999999"/>
  </r>
  <r>
    <x v="1564"/>
    <s v="mains"/>
    <s v="Total Usage"/>
    <m/>
    <m/>
    <m/>
    <m/>
    <n v="1349.5409999999999"/>
    <n v="1.35"/>
    <b v="0"/>
    <s v="Winter Super-Off-Peak"/>
    <n v="0.13"/>
    <n v="0.17550000000000002"/>
  </r>
  <r>
    <x v="1565"/>
    <s v="mains"/>
    <s v="Total Usage"/>
    <m/>
    <m/>
    <m/>
    <m/>
    <n v="2240.5729999999999"/>
    <n v="2.2410000000000001"/>
    <b v="0"/>
    <s v="Winter Super-Off-Peak"/>
    <n v="0.13"/>
    <n v="0.29133000000000003"/>
  </r>
  <r>
    <x v="1566"/>
    <s v="mains"/>
    <s v="Total Usage"/>
    <m/>
    <m/>
    <m/>
    <m/>
    <n v="2517.6570000000002"/>
    <n v="2.5179999999999998"/>
    <b v="0"/>
    <s v="Winter Off-Peak"/>
    <n v="0.16"/>
    <n v="0.40287999999999996"/>
  </r>
  <r>
    <x v="1567"/>
    <s v="mains"/>
    <s v="Total Usage"/>
    <m/>
    <m/>
    <m/>
    <m/>
    <n v="2504.5709999999999"/>
    <n v="2.5049999999999999"/>
    <b v="0"/>
    <s v="Winter Off-Peak"/>
    <n v="0.16"/>
    <n v="0.40079999999999999"/>
  </r>
  <r>
    <x v="1568"/>
    <s v="mains"/>
    <s v="Total Usage"/>
    <m/>
    <m/>
    <m/>
    <m/>
    <n v="1356.1579999999999"/>
    <n v="1.3560000000000001"/>
    <b v="0"/>
    <s v="Winter Off-Peak"/>
    <n v="0.16"/>
    <n v="0.21696000000000001"/>
  </r>
  <r>
    <x v="1569"/>
    <s v="mains"/>
    <s v="Total Usage"/>
    <m/>
    <m/>
    <m/>
    <m/>
    <n v="1110.059"/>
    <n v="1.1100000000000001"/>
    <b v="0"/>
    <s v="Winter Off-Peak"/>
    <n v="0.16"/>
    <n v="0.17760000000000001"/>
  </r>
  <r>
    <x v="1570"/>
    <s v="mains"/>
    <s v="Total Usage"/>
    <m/>
    <m/>
    <m/>
    <m/>
    <n v="1097.338"/>
    <n v="1.097"/>
    <b v="0"/>
    <s v="Winter Off-Peak"/>
    <n v="0.16"/>
    <n v="0.17552000000000001"/>
  </r>
  <r>
    <x v="1571"/>
    <s v="mains"/>
    <s v="Total Usage"/>
    <m/>
    <m/>
    <m/>
    <m/>
    <n v="1794.2760000000001"/>
    <n v="1.794"/>
    <b v="0"/>
    <s v="Winter Off-Peak"/>
    <n v="0.16"/>
    <n v="0.28704000000000002"/>
  </r>
  <r>
    <x v="1572"/>
    <s v="mains"/>
    <s v="Total Usage"/>
    <m/>
    <m/>
    <m/>
    <m/>
    <n v="1218.5889999999999"/>
    <n v="1.2190000000000001"/>
    <b v="0"/>
    <s v="Winter Peak"/>
    <n v="0.24"/>
    <n v="0.29255999999999999"/>
  </r>
  <r>
    <x v="1573"/>
    <s v="mains"/>
    <s v="Total Usage"/>
    <m/>
    <m/>
    <m/>
    <m/>
    <n v="1954.7629999999999"/>
    <n v="1.9550000000000001"/>
    <b v="0"/>
    <s v="Winter Peak"/>
    <n v="0.24"/>
    <n v="0.46920000000000001"/>
  </r>
  <r>
    <x v="1574"/>
    <s v="mains"/>
    <s v="Total Usage"/>
    <m/>
    <m/>
    <m/>
    <m/>
    <n v="740.85900000000004"/>
    <n v="0.74099999999999999"/>
    <b v="0"/>
    <s v="Winter Peak"/>
    <n v="0.24"/>
    <n v="0.17784"/>
  </r>
  <r>
    <x v="1575"/>
    <s v="mains"/>
    <s v="Total Usage"/>
    <m/>
    <m/>
    <m/>
    <m/>
    <n v="671.94600000000003"/>
    <n v="0.67200000000000004"/>
    <b v="0"/>
    <s v="Winter Peak"/>
    <n v="0.24"/>
    <n v="0.16128000000000001"/>
  </r>
  <r>
    <x v="1576"/>
    <s v="mains"/>
    <s v="Total Usage"/>
    <m/>
    <m/>
    <m/>
    <m/>
    <n v="1097.384"/>
    <n v="1.097"/>
    <b v="0"/>
    <s v="Winter Peak"/>
    <n v="0.24"/>
    <n v="0.26327999999999996"/>
  </r>
  <r>
    <x v="1577"/>
    <s v="mains"/>
    <s v="Total Usage"/>
    <m/>
    <m/>
    <m/>
    <m/>
    <n v="2090.8150000000001"/>
    <n v="2.0910000000000002"/>
    <b v="0"/>
    <s v="Winter Peak"/>
    <n v="0.24"/>
    <n v="0.50184000000000006"/>
  </r>
  <r>
    <x v="1578"/>
    <s v="mains"/>
    <s v="Total Usage"/>
    <m/>
    <m/>
    <m/>
    <m/>
    <n v="1778.0640000000001"/>
    <n v="1.778"/>
    <b v="0"/>
    <s v="Winter Off-Peak"/>
    <n v="0.17"/>
    <n v="0.30226000000000003"/>
  </r>
  <r>
    <x v="1579"/>
    <s v="mains"/>
    <s v="Total Usage"/>
    <m/>
    <m/>
    <m/>
    <m/>
    <n v="1883.722"/>
    <n v="1.8839999999999999"/>
    <b v="0"/>
    <s v="Winter Off-Peak"/>
    <n v="0.17"/>
    <n v="0.32028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8" firstHeaderRow="1" firstDataRow="1" firstDataCol="1"/>
  <pivotFields count="1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5">
        <item sd="0" x="0"/>
        <item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3"/>
    <field x="0"/>
  </rowFields>
  <rowItems count="35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2"/>
    </i>
    <i>
      <x v="3"/>
    </i>
    <i t="grand">
      <x/>
    </i>
  </rowItems>
  <colItems count="1">
    <i/>
  </colItems>
  <dataFields count="1">
    <dataField name="Sum of Hourly Cos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38"/>
  <sheetViews>
    <sheetView workbookViewId="0">
      <selection activeCell="A4" sqref="A4"/>
    </sheetView>
  </sheetViews>
  <sheetFormatPr baseColWidth="10" defaultRowHeight="16" x14ac:dyDescent="0.2"/>
  <cols>
    <col min="1" max="1" width="13" bestFit="1" customWidth="1"/>
    <col min="2" max="3" width="17.1640625" bestFit="1" customWidth="1"/>
  </cols>
  <sheetData>
    <row r="3" spans="1:2" x14ac:dyDescent="0.2">
      <c r="A3" s="3" t="s">
        <v>13</v>
      </c>
      <c r="B3" t="s">
        <v>20</v>
      </c>
    </row>
    <row r="4" spans="1:2" x14ac:dyDescent="0.2">
      <c r="A4" s="4" t="s">
        <v>15</v>
      </c>
      <c r="B4" s="5">
        <v>270.45486000000005</v>
      </c>
    </row>
    <row r="5" spans="1:2" x14ac:dyDescent="0.2">
      <c r="A5" s="6" t="s">
        <v>32</v>
      </c>
      <c r="B5" s="5">
        <v>4.1219199999999994</v>
      </c>
    </row>
    <row r="6" spans="1:2" x14ac:dyDescent="0.2">
      <c r="A6" s="6" t="s">
        <v>33</v>
      </c>
      <c r="B6" s="5">
        <v>8.6023700000000005</v>
      </c>
    </row>
    <row r="7" spans="1:2" x14ac:dyDescent="0.2">
      <c r="A7" s="6" t="s">
        <v>34</v>
      </c>
      <c r="B7" s="5">
        <v>9.3588800000000028</v>
      </c>
    </row>
    <row r="8" spans="1:2" x14ac:dyDescent="0.2">
      <c r="A8" s="6" t="s">
        <v>35</v>
      </c>
      <c r="B8" s="5">
        <v>16.594860000000001</v>
      </c>
    </row>
    <row r="9" spans="1:2" x14ac:dyDescent="0.2">
      <c r="A9" s="6" t="s">
        <v>36</v>
      </c>
      <c r="B9" s="5">
        <v>5.5476100000000006</v>
      </c>
    </row>
    <row r="10" spans="1:2" x14ac:dyDescent="0.2">
      <c r="A10" s="6" t="s">
        <v>37</v>
      </c>
      <c r="B10" s="5">
        <v>11.065159999999999</v>
      </c>
    </row>
    <row r="11" spans="1:2" x14ac:dyDescent="0.2">
      <c r="A11" s="6" t="s">
        <v>38</v>
      </c>
      <c r="B11" s="5">
        <v>8.8219900000000031</v>
      </c>
    </row>
    <row r="12" spans="1:2" x14ac:dyDescent="0.2">
      <c r="A12" s="6" t="s">
        <v>39</v>
      </c>
      <c r="B12" s="5">
        <v>5.2338999999999993</v>
      </c>
    </row>
    <row r="13" spans="1:2" x14ac:dyDescent="0.2">
      <c r="A13" s="6" t="s">
        <v>40</v>
      </c>
      <c r="B13" s="5">
        <v>0.41893999999999998</v>
      </c>
    </row>
    <row r="14" spans="1:2" x14ac:dyDescent="0.2">
      <c r="A14" s="6" t="s">
        <v>41</v>
      </c>
      <c r="B14" s="5">
        <v>6.5759500000000006</v>
      </c>
    </row>
    <row r="15" spans="1:2" x14ac:dyDescent="0.2">
      <c r="A15" s="6" t="s">
        <v>42</v>
      </c>
      <c r="B15" s="5">
        <v>7.9962899999999992</v>
      </c>
    </row>
    <row r="16" spans="1:2" x14ac:dyDescent="0.2">
      <c r="A16" s="6" t="s">
        <v>43</v>
      </c>
      <c r="B16" s="5">
        <v>11.033519999999998</v>
      </c>
    </row>
    <row r="17" spans="1:2" x14ac:dyDescent="0.2">
      <c r="A17" s="6" t="s">
        <v>44</v>
      </c>
      <c r="B17" s="5">
        <v>18.708689999999997</v>
      </c>
    </row>
    <row r="18" spans="1:2" x14ac:dyDescent="0.2">
      <c r="A18" s="6" t="s">
        <v>45</v>
      </c>
      <c r="B18" s="5">
        <v>11.740150000000002</v>
      </c>
    </row>
    <row r="19" spans="1:2" x14ac:dyDescent="0.2">
      <c r="A19" s="6" t="s">
        <v>46</v>
      </c>
      <c r="B19" s="5">
        <v>9.0013500000000004</v>
      </c>
    </row>
    <row r="20" spans="1:2" x14ac:dyDescent="0.2">
      <c r="A20" s="6" t="s">
        <v>47</v>
      </c>
      <c r="B20" s="5">
        <v>14.07166</v>
      </c>
    </row>
    <row r="21" spans="1:2" x14ac:dyDescent="0.2">
      <c r="A21" s="6" t="s">
        <v>48</v>
      </c>
      <c r="B21" s="5">
        <v>8.9445799999999966</v>
      </c>
    </row>
    <row r="22" spans="1:2" x14ac:dyDescent="0.2">
      <c r="A22" s="6" t="s">
        <v>49</v>
      </c>
      <c r="B22" s="5">
        <v>11.356649999999997</v>
      </c>
    </row>
    <row r="23" spans="1:2" x14ac:dyDescent="0.2">
      <c r="A23" s="6" t="s">
        <v>50</v>
      </c>
      <c r="B23" s="5">
        <v>5.738290000000001</v>
      </c>
    </row>
    <row r="24" spans="1:2" x14ac:dyDescent="0.2">
      <c r="A24" s="6" t="s">
        <v>51</v>
      </c>
      <c r="B24" s="5">
        <v>5.421660000000001</v>
      </c>
    </row>
    <row r="25" spans="1:2" x14ac:dyDescent="0.2">
      <c r="A25" s="6" t="s">
        <v>52</v>
      </c>
      <c r="B25" s="5">
        <v>13.428629999999998</v>
      </c>
    </row>
    <row r="26" spans="1:2" x14ac:dyDescent="0.2">
      <c r="A26" s="6" t="s">
        <v>53</v>
      </c>
      <c r="B26" s="5">
        <v>6.1027199999999988</v>
      </c>
    </row>
    <row r="27" spans="1:2" x14ac:dyDescent="0.2">
      <c r="A27" s="6" t="s">
        <v>54</v>
      </c>
      <c r="B27" s="5">
        <v>7.8409399999999998</v>
      </c>
    </row>
    <row r="28" spans="1:2" x14ac:dyDescent="0.2">
      <c r="A28" s="6" t="s">
        <v>55</v>
      </c>
      <c r="B28" s="5">
        <v>5.0183</v>
      </c>
    </row>
    <row r="29" spans="1:2" x14ac:dyDescent="0.2">
      <c r="A29" s="6" t="s">
        <v>56</v>
      </c>
      <c r="B29" s="5">
        <v>9.9714100000000006</v>
      </c>
    </row>
    <row r="30" spans="1:2" x14ac:dyDescent="0.2">
      <c r="A30" s="6" t="s">
        <v>57</v>
      </c>
      <c r="B30" s="5">
        <v>4.282890000000001</v>
      </c>
    </row>
    <row r="31" spans="1:2" x14ac:dyDescent="0.2">
      <c r="A31" s="6" t="s">
        <v>58</v>
      </c>
      <c r="B31" s="5">
        <v>10.464019999999998</v>
      </c>
    </row>
    <row r="32" spans="1:2" x14ac:dyDescent="0.2">
      <c r="A32" s="6" t="s">
        <v>59</v>
      </c>
      <c r="B32" s="5">
        <v>5.2054100000000005</v>
      </c>
    </row>
    <row r="33" spans="1:2" x14ac:dyDescent="0.2">
      <c r="A33" s="6" t="s">
        <v>60</v>
      </c>
      <c r="B33" s="5">
        <v>7.0579500000000008</v>
      </c>
    </row>
    <row r="34" spans="1:2" x14ac:dyDescent="0.2">
      <c r="A34" s="6" t="s">
        <v>61</v>
      </c>
      <c r="B34" s="5">
        <v>9.1982999999999997</v>
      </c>
    </row>
    <row r="35" spans="1:2" x14ac:dyDescent="0.2">
      <c r="A35" s="6" t="s">
        <v>62</v>
      </c>
      <c r="B35" s="5">
        <v>11.529870000000001</v>
      </c>
    </row>
    <row r="36" spans="1:2" x14ac:dyDescent="0.2">
      <c r="A36" s="4" t="s">
        <v>16</v>
      </c>
      <c r="B36" s="5">
        <v>209.03863999999996</v>
      </c>
    </row>
    <row r="37" spans="1:2" x14ac:dyDescent="0.2">
      <c r="A37" s="4" t="s">
        <v>17</v>
      </c>
      <c r="B37" s="5">
        <v>64.715950000000007</v>
      </c>
    </row>
    <row r="38" spans="1:2" x14ac:dyDescent="0.2">
      <c r="A38" s="4" t="s">
        <v>14</v>
      </c>
      <c r="B38" s="5">
        <v>544.20945000000006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81"/>
  <sheetViews>
    <sheetView tabSelected="1" workbookViewId="0">
      <selection activeCell="N26" sqref="N26"/>
    </sheetView>
  </sheetViews>
  <sheetFormatPr baseColWidth="10" defaultRowHeight="16" x14ac:dyDescent="0.2"/>
  <cols>
    <col min="1" max="1" width="14.33203125" customWidth="1"/>
    <col min="11" max="11" width="14.83203125" customWidth="1"/>
    <col min="12" max="12" width="15.1640625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21</v>
      </c>
      <c r="K1" s="2" t="s">
        <v>12</v>
      </c>
      <c r="L1" s="2" t="s">
        <v>18</v>
      </c>
      <c r="M1" s="2" t="s">
        <v>19</v>
      </c>
    </row>
    <row r="2" spans="1:13" x14ac:dyDescent="0.2">
      <c r="A2" s="1">
        <v>43466</v>
      </c>
      <c r="B2" t="s">
        <v>9</v>
      </c>
      <c r="C2" t="s">
        <v>10</v>
      </c>
      <c r="H2">
        <v>1000.616</v>
      </c>
      <c r="I2">
        <v>1.0009999999999999</v>
      </c>
      <c r="J2" t="b">
        <f>AND((MONTH($A2)&gt;5), (MONTH($A2)&lt;10))</f>
        <v>0</v>
      </c>
      <c r="K2" t="str">
        <f>IF($J2,VLOOKUP(HOUR($A2),Grid!$A$2:$E$25,2),VLOOKUP(HOUR($A2),Grid!$A$2:$E$25,4))</f>
        <v>Winter Super-Off-Peak</v>
      </c>
      <c r="L2">
        <f>IF($J2,VLOOKUP(HOUR($A2),Grid!$A$2:$E$25,3),VLOOKUP(HOUR($A2),Grid!$A$2:$E$25,5))</f>
        <v>0.13</v>
      </c>
      <c r="M2">
        <f>I2*L2</f>
        <v>0.13013</v>
      </c>
    </row>
    <row r="3" spans="1:13" x14ac:dyDescent="0.2">
      <c r="A3" s="1">
        <v>43466.041666666664</v>
      </c>
      <c r="B3" t="s">
        <v>9</v>
      </c>
      <c r="C3" t="s">
        <v>10</v>
      </c>
      <c r="H3">
        <v>126.452</v>
      </c>
      <c r="I3">
        <v>0.126</v>
      </c>
      <c r="J3" t="b">
        <f t="shared" ref="J3:J66" si="0">AND((MONTH($A3)&gt;5), (MONTH($A3)&lt;10))</f>
        <v>0</v>
      </c>
      <c r="K3" t="str">
        <f>IF($J3,VLOOKUP(HOUR($A3),Grid!$A$2:$E$25,2),VLOOKUP(HOUR($A3),Grid!$A$2:$E$25,4))</f>
        <v>Winter Super-Off-Peak</v>
      </c>
      <c r="L3">
        <f>IF($J3,VLOOKUP(HOUR($A3),Grid!$A$2:$E$25,3),VLOOKUP(HOUR($A3),Grid!$A$2:$E$25,5))</f>
        <v>0.13</v>
      </c>
      <c r="M3">
        <f t="shared" ref="M3:M66" si="1">I3*L3</f>
        <v>1.6380000000000002E-2</v>
      </c>
    </row>
    <row r="4" spans="1:13" x14ac:dyDescent="0.2">
      <c r="A4" s="1">
        <v>43466.083333333336</v>
      </c>
      <c r="B4" t="s">
        <v>9</v>
      </c>
      <c r="C4" t="s">
        <v>10</v>
      </c>
      <c r="H4">
        <v>735.67499999999995</v>
      </c>
      <c r="I4">
        <v>0.73599999999999999</v>
      </c>
      <c r="J4" t="b">
        <f t="shared" si="0"/>
        <v>0</v>
      </c>
      <c r="K4" t="str">
        <f>IF($J4,VLOOKUP(HOUR($A4),Grid!$A$2:$E$25,2),VLOOKUP(HOUR($A4),Grid!$A$2:$E$25,4))</f>
        <v>Winter Off-Peak</v>
      </c>
      <c r="L4">
        <f>IF($J4,VLOOKUP(HOUR($A4),Grid!$A$2:$E$25,3),VLOOKUP(HOUR($A4),Grid!$A$2:$E$25,5))</f>
        <v>0.13</v>
      </c>
      <c r="M4">
        <f t="shared" si="1"/>
        <v>9.5680000000000001E-2</v>
      </c>
    </row>
    <row r="5" spans="1:13" x14ac:dyDescent="0.2">
      <c r="A5" s="1">
        <v>43466.125</v>
      </c>
      <c r="B5" t="s">
        <v>9</v>
      </c>
      <c r="C5" t="s">
        <v>10</v>
      </c>
      <c r="H5">
        <v>900.21100000000001</v>
      </c>
      <c r="I5">
        <v>0.9</v>
      </c>
      <c r="J5" t="b">
        <f t="shared" si="0"/>
        <v>0</v>
      </c>
      <c r="K5" t="str">
        <f>IF($J5,VLOOKUP(HOUR($A5),Grid!$A$2:$E$25,2),VLOOKUP(HOUR($A5),Grid!$A$2:$E$25,4))</f>
        <v>Winter Super-Off-Peak</v>
      </c>
      <c r="L5">
        <f>IF($J5,VLOOKUP(HOUR($A5),Grid!$A$2:$E$25,3),VLOOKUP(HOUR($A5),Grid!$A$2:$E$25,5))</f>
        <v>0.13</v>
      </c>
      <c r="M5">
        <f t="shared" si="1"/>
        <v>0.11700000000000001</v>
      </c>
    </row>
    <row r="6" spans="1:13" x14ac:dyDescent="0.2">
      <c r="A6" s="1">
        <v>43466.166666666664</v>
      </c>
      <c r="B6" t="s">
        <v>9</v>
      </c>
      <c r="C6" t="s">
        <v>10</v>
      </c>
      <c r="H6">
        <v>241.78700000000001</v>
      </c>
      <c r="I6">
        <v>0.24199999999999999</v>
      </c>
      <c r="J6" t="b">
        <f t="shared" si="0"/>
        <v>0</v>
      </c>
      <c r="K6" t="str">
        <f>IF($J6,VLOOKUP(HOUR($A6),Grid!$A$2:$E$25,2),VLOOKUP(HOUR($A6),Grid!$A$2:$E$25,4))</f>
        <v>Winter Super-Off-Peak</v>
      </c>
      <c r="L6">
        <f>IF($J6,VLOOKUP(HOUR($A6),Grid!$A$2:$E$25,3),VLOOKUP(HOUR($A6),Grid!$A$2:$E$25,5))</f>
        <v>0.13</v>
      </c>
      <c r="M6">
        <f t="shared" si="1"/>
        <v>3.1460000000000002E-2</v>
      </c>
    </row>
    <row r="7" spans="1:13" x14ac:dyDescent="0.2">
      <c r="A7" s="1">
        <v>43466.208333333336</v>
      </c>
      <c r="B7" t="s">
        <v>9</v>
      </c>
      <c r="C7" t="s">
        <v>10</v>
      </c>
      <c r="H7">
        <v>506.95800000000003</v>
      </c>
      <c r="I7">
        <v>0.50700000000000001</v>
      </c>
      <c r="J7" t="b">
        <f t="shared" si="0"/>
        <v>0</v>
      </c>
      <c r="K7" t="str">
        <f>IF($J7,VLOOKUP(HOUR($A7),Grid!$A$2:$E$25,2),VLOOKUP(HOUR($A7),Grid!$A$2:$E$25,4))</f>
        <v>Winter Super-Off-Peak</v>
      </c>
      <c r="L7">
        <f>IF($J7,VLOOKUP(HOUR($A7),Grid!$A$2:$E$25,3),VLOOKUP(HOUR($A7),Grid!$A$2:$E$25,5))</f>
        <v>0.13</v>
      </c>
      <c r="M7">
        <f t="shared" si="1"/>
        <v>6.5909999999999996E-2</v>
      </c>
    </row>
    <row r="8" spans="1:13" x14ac:dyDescent="0.2">
      <c r="A8" s="1">
        <v>43466.25</v>
      </c>
      <c r="B8" t="s">
        <v>9</v>
      </c>
      <c r="C8" t="s">
        <v>10</v>
      </c>
      <c r="H8">
        <v>427.92899999999997</v>
      </c>
      <c r="I8">
        <v>0.42799999999999999</v>
      </c>
      <c r="J8" t="b">
        <f t="shared" si="0"/>
        <v>0</v>
      </c>
      <c r="K8" t="str">
        <f>IF($J8,VLOOKUP(HOUR($A8),Grid!$A$2:$E$25,2),VLOOKUP(HOUR($A8),Grid!$A$2:$E$25,4))</f>
        <v>Winter Super-Off-Peak</v>
      </c>
      <c r="L8">
        <f>IF($J8,VLOOKUP(HOUR($A8),Grid!$A$2:$E$25,3),VLOOKUP(HOUR($A8),Grid!$A$2:$E$25,5))</f>
        <v>0.13</v>
      </c>
      <c r="M8">
        <f t="shared" si="1"/>
        <v>5.5640000000000002E-2</v>
      </c>
    </row>
    <row r="9" spans="1:13" x14ac:dyDescent="0.2">
      <c r="A9" s="1">
        <v>43466.291666666664</v>
      </c>
      <c r="B9" t="s">
        <v>9</v>
      </c>
      <c r="C9" t="s">
        <v>10</v>
      </c>
      <c r="H9">
        <v>891.42499999999995</v>
      </c>
      <c r="I9">
        <v>0.89100000000000001</v>
      </c>
      <c r="J9" t="b">
        <f t="shared" si="0"/>
        <v>0</v>
      </c>
      <c r="K9" t="str">
        <f>IF($J9,VLOOKUP(HOUR($A9),Grid!$A$2:$E$25,2),VLOOKUP(HOUR($A9),Grid!$A$2:$E$25,4))</f>
        <v>Winter Off-Peak</v>
      </c>
      <c r="L9">
        <f>IF($J9,VLOOKUP(HOUR($A9),Grid!$A$2:$E$25,3),VLOOKUP(HOUR($A9),Grid!$A$2:$E$25,5))</f>
        <v>0.16</v>
      </c>
      <c r="M9">
        <f t="shared" si="1"/>
        <v>0.14255999999999999</v>
      </c>
    </row>
    <row r="10" spans="1:13" x14ac:dyDescent="0.2">
      <c r="A10" s="1">
        <v>43466.333333333336</v>
      </c>
      <c r="B10" t="s">
        <v>9</v>
      </c>
      <c r="C10" t="s">
        <v>10</v>
      </c>
      <c r="H10">
        <v>502.06099999999998</v>
      </c>
      <c r="I10">
        <v>0.502</v>
      </c>
      <c r="J10" t="b">
        <f t="shared" si="0"/>
        <v>0</v>
      </c>
      <c r="K10" t="str">
        <f>IF($J10,VLOOKUP(HOUR($A10),Grid!$A$2:$E$25,2),VLOOKUP(HOUR($A10),Grid!$A$2:$E$25,4))</f>
        <v>Winter Off-Peak</v>
      </c>
      <c r="L10">
        <f>IF($J10,VLOOKUP(HOUR($A10),Grid!$A$2:$E$25,3),VLOOKUP(HOUR($A10),Grid!$A$2:$E$25,5))</f>
        <v>0.16</v>
      </c>
      <c r="M10">
        <f t="shared" si="1"/>
        <v>8.0320000000000003E-2</v>
      </c>
    </row>
    <row r="11" spans="1:13" x14ac:dyDescent="0.2">
      <c r="A11" s="1">
        <v>43466.375</v>
      </c>
      <c r="B11" t="s">
        <v>9</v>
      </c>
      <c r="C11" t="s">
        <v>10</v>
      </c>
      <c r="H11">
        <v>433.14100000000002</v>
      </c>
      <c r="I11">
        <v>0.433</v>
      </c>
      <c r="J11" t="b">
        <f t="shared" si="0"/>
        <v>0</v>
      </c>
      <c r="K11" t="str">
        <f>IF($J11,VLOOKUP(HOUR($A11),Grid!$A$2:$E$25,2),VLOOKUP(HOUR($A11),Grid!$A$2:$E$25,4))</f>
        <v>Winter Off-Peak</v>
      </c>
      <c r="L11">
        <f>IF($J11,VLOOKUP(HOUR($A11),Grid!$A$2:$E$25,3),VLOOKUP(HOUR($A11),Grid!$A$2:$E$25,5))</f>
        <v>0.16</v>
      </c>
      <c r="M11">
        <f t="shared" si="1"/>
        <v>6.9279999999999994E-2</v>
      </c>
    </row>
    <row r="12" spans="1:13" x14ac:dyDescent="0.2">
      <c r="A12" s="1">
        <v>43466.416666666664</v>
      </c>
      <c r="B12" t="s">
        <v>9</v>
      </c>
      <c r="C12" t="s">
        <v>10</v>
      </c>
      <c r="H12">
        <v>480.42200000000003</v>
      </c>
      <c r="I12">
        <v>0.48</v>
      </c>
      <c r="J12" t="b">
        <f t="shared" si="0"/>
        <v>0</v>
      </c>
      <c r="K12" t="str">
        <f>IF($J12,VLOOKUP(HOUR($A12),Grid!$A$2:$E$25,2),VLOOKUP(HOUR($A12),Grid!$A$2:$E$25,4))</f>
        <v>Winter Off-Peak</v>
      </c>
      <c r="L12">
        <f>IF($J12,VLOOKUP(HOUR($A12),Grid!$A$2:$E$25,3),VLOOKUP(HOUR($A12),Grid!$A$2:$E$25,5))</f>
        <v>0.16</v>
      </c>
      <c r="M12">
        <f t="shared" si="1"/>
        <v>7.6799999999999993E-2</v>
      </c>
    </row>
    <row r="13" spans="1:13" x14ac:dyDescent="0.2">
      <c r="A13" s="1">
        <v>43466.458333333336</v>
      </c>
      <c r="B13" t="s">
        <v>9</v>
      </c>
      <c r="C13" t="s">
        <v>10</v>
      </c>
      <c r="H13">
        <v>897.61400000000003</v>
      </c>
      <c r="I13">
        <v>0.89800000000000002</v>
      </c>
      <c r="J13" t="b">
        <f t="shared" si="0"/>
        <v>0</v>
      </c>
      <c r="K13" t="str">
        <f>IF($J13,VLOOKUP(HOUR($A13),Grid!$A$2:$E$25,2),VLOOKUP(HOUR($A13),Grid!$A$2:$E$25,4))</f>
        <v>Winter Off-Peak</v>
      </c>
      <c r="L13">
        <f>IF($J13,VLOOKUP(HOUR($A13),Grid!$A$2:$E$25,3),VLOOKUP(HOUR($A13),Grid!$A$2:$E$25,5))</f>
        <v>0.16</v>
      </c>
      <c r="M13">
        <f t="shared" si="1"/>
        <v>0.14368</v>
      </c>
    </row>
    <row r="14" spans="1:13" x14ac:dyDescent="0.2">
      <c r="A14" s="1">
        <v>43466.5</v>
      </c>
      <c r="B14" t="s">
        <v>9</v>
      </c>
      <c r="C14" t="s">
        <v>10</v>
      </c>
      <c r="H14">
        <v>974.61300000000006</v>
      </c>
      <c r="I14">
        <v>0.97499999999999998</v>
      </c>
      <c r="J14" t="b">
        <f t="shared" si="0"/>
        <v>0</v>
      </c>
      <c r="K14" t="str">
        <f>IF($J14,VLOOKUP(HOUR($A14),Grid!$A$2:$E$25,2),VLOOKUP(HOUR($A14),Grid!$A$2:$E$25,4))</f>
        <v>Winter Off-Peak</v>
      </c>
      <c r="L14">
        <f>IF($J14,VLOOKUP(HOUR($A14),Grid!$A$2:$E$25,3),VLOOKUP(HOUR($A14),Grid!$A$2:$E$25,5))</f>
        <v>0.16</v>
      </c>
      <c r="M14">
        <f t="shared" si="1"/>
        <v>0.156</v>
      </c>
    </row>
    <row r="15" spans="1:13" x14ac:dyDescent="0.2">
      <c r="A15" s="1">
        <v>43466.541666666664</v>
      </c>
      <c r="B15" t="s">
        <v>9</v>
      </c>
      <c r="C15" t="s">
        <v>10</v>
      </c>
      <c r="H15">
        <v>1312.134</v>
      </c>
      <c r="I15">
        <v>1.3120000000000001</v>
      </c>
      <c r="J15" t="b">
        <f t="shared" si="0"/>
        <v>0</v>
      </c>
      <c r="K15" t="str">
        <f>IF($J15,VLOOKUP(HOUR($A15),Grid!$A$2:$E$25,2),VLOOKUP(HOUR($A15),Grid!$A$2:$E$25,4))</f>
        <v>Winter Peak</v>
      </c>
      <c r="L15">
        <f>IF($J15,VLOOKUP(HOUR($A15),Grid!$A$2:$E$25,3),VLOOKUP(HOUR($A15),Grid!$A$2:$E$25,5))</f>
        <v>0.24</v>
      </c>
      <c r="M15">
        <f t="shared" si="1"/>
        <v>0.31487999999999999</v>
      </c>
    </row>
    <row r="16" spans="1:13" x14ac:dyDescent="0.2">
      <c r="A16" s="1">
        <v>43466.583333333336</v>
      </c>
      <c r="B16" t="s">
        <v>9</v>
      </c>
      <c r="C16" t="s">
        <v>10</v>
      </c>
      <c r="H16">
        <v>1247.384</v>
      </c>
      <c r="I16">
        <v>1.2470000000000001</v>
      </c>
      <c r="J16" t="b">
        <f t="shared" si="0"/>
        <v>0</v>
      </c>
      <c r="K16" t="str">
        <f>IF($J16,VLOOKUP(HOUR($A16),Grid!$A$2:$E$25,2),VLOOKUP(HOUR($A16),Grid!$A$2:$E$25,4))</f>
        <v>Winter Peak</v>
      </c>
      <c r="L16">
        <f>IF($J16,VLOOKUP(HOUR($A16),Grid!$A$2:$E$25,3),VLOOKUP(HOUR($A16),Grid!$A$2:$E$25,5))</f>
        <v>0.24</v>
      </c>
      <c r="M16">
        <f t="shared" si="1"/>
        <v>0.29927999999999999</v>
      </c>
    </row>
    <row r="17" spans="1:13" x14ac:dyDescent="0.2">
      <c r="A17" s="1">
        <v>43466.625</v>
      </c>
      <c r="B17" t="s">
        <v>9</v>
      </c>
      <c r="C17" t="s">
        <v>10</v>
      </c>
      <c r="H17">
        <v>1293.0740000000001</v>
      </c>
      <c r="I17">
        <v>1.2929999999999999</v>
      </c>
      <c r="J17" t="b">
        <f t="shared" si="0"/>
        <v>0</v>
      </c>
      <c r="K17" t="str">
        <f>IF($J17,VLOOKUP(HOUR($A17),Grid!$A$2:$E$25,2),VLOOKUP(HOUR($A17),Grid!$A$2:$E$25,4))</f>
        <v>Winter Peak</v>
      </c>
      <c r="L17">
        <f>IF($J17,VLOOKUP(HOUR($A17),Grid!$A$2:$E$25,3),VLOOKUP(HOUR($A17),Grid!$A$2:$E$25,5))</f>
        <v>0.24</v>
      </c>
      <c r="M17">
        <f t="shared" si="1"/>
        <v>0.31031999999999998</v>
      </c>
    </row>
    <row r="18" spans="1:13" x14ac:dyDescent="0.2">
      <c r="A18" s="1">
        <v>43466.666666666664</v>
      </c>
      <c r="B18" t="s">
        <v>9</v>
      </c>
      <c r="C18" t="s">
        <v>10</v>
      </c>
      <c r="H18">
        <v>1144.171</v>
      </c>
      <c r="I18">
        <v>1.1439999999999999</v>
      </c>
      <c r="J18" t="b">
        <f t="shared" si="0"/>
        <v>0</v>
      </c>
      <c r="K18" t="str">
        <f>IF($J18,VLOOKUP(HOUR($A18),Grid!$A$2:$E$25,2),VLOOKUP(HOUR($A18),Grid!$A$2:$E$25,4))</f>
        <v>Winter Peak</v>
      </c>
      <c r="L18">
        <f>IF($J18,VLOOKUP(HOUR($A18),Grid!$A$2:$E$25,3),VLOOKUP(HOUR($A18),Grid!$A$2:$E$25,5))</f>
        <v>0.24</v>
      </c>
      <c r="M18">
        <f t="shared" si="1"/>
        <v>0.27455999999999997</v>
      </c>
    </row>
    <row r="19" spans="1:13" x14ac:dyDescent="0.2">
      <c r="A19" s="1">
        <v>43466.708333333336</v>
      </c>
      <c r="B19" t="s">
        <v>9</v>
      </c>
      <c r="C19" t="s">
        <v>10</v>
      </c>
      <c r="H19">
        <v>1062.5820000000001</v>
      </c>
      <c r="I19">
        <v>1.0629999999999999</v>
      </c>
      <c r="J19" t="b">
        <f t="shared" si="0"/>
        <v>0</v>
      </c>
      <c r="K19" t="str">
        <f>IF($J19,VLOOKUP(HOUR($A19),Grid!$A$2:$E$25,2),VLOOKUP(HOUR($A19),Grid!$A$2:$E$25,4))</f>
        <v>Winter Peak</v>
      </c>
      <c r="L19">
        <f>IF($J19,VLOOKUP(HOUR($A19),Grid!$A$2:$E$25,3),VLOOKUP(HOUR($A19),Grid!$A$2:$E$25,5))</f>
        <v>0.24</v>
      </c>
      <c r="M19">
        <f t="shared" si="1"/>
        <v>0.25511999999999996</v>
      </c>
    </row>
    <row r="20" spans="1:13" x14ac:dyDescent="0.2">
      <c r="A20" s="1">
        <v>43466.75</v>
      </c>
      <c r="B20" t="s">
        <v>9</v>
      </c>
      <c r="C20" t="s">
        <v>10</v>
      </c>
      <c r="H20">
        <v>1481.8689999999999</v>
      </c>
      <c r="I20">
        <v>1.482</v>
      </c>
      <c r="J20" t="b">
        <f t="shared" si="0"/>
        <v>0</v>
      </c>
      <c r="K20" t="str">
        <f>IF($J20,VLOOKUP(HOUR($A20),Grid!$A$2:$E$25,2),VLOOKUP(HOUR($A20),Grid!$A$2:$E$25,4))</f>
        <v>Winter Peak</v>
      </c>
      <c r="L20">
        <f>IF($J20,VLOOKUP(HOUR($A20),Grid!$A$2:$E$25,3),VLOOKUP(HOUR($A20),Grid!$A$2:$E$25,5))</f>
        <v>0.24</v>
      </c>
      <c r="M20">
        <f t="shared" si="1"/>
        <v>0.35568</v>
      </c>
    </row>
    <row r="21" spans="1:13" x14ac:dyDescent="0.2">
      <c r="A21" s="1">
        <v>43466.791666666664</v>
      </c>
      <c r="B21" t="s">
        <v>9</v>
      </c>
      <c r="C21" t="s">
        <v>10</v>
      </c>
      <c r="H21">
        <v>1812.742</v>
      </c>
      <c r="I21">
        <v>1.8129999999999999</v>
      </c>
      <c r="J21" t="b">
        <f t="shared" si="0"/>
        <v>0</v>
      </c>
      <c r="K21" t="str">
        <f>IF($J21,VLOOKUP(HOUR($A21),Grid!$A$2:$E$25,2),VLOOKUP(HOUR($A21),Grid!$A$2:$E$25,4))</f>
        <v>Winter Off-Peak</v>
      </c>
      <c r="L21">
        <f>IF($J21,VLOOKUP(HOUR($A21),Grid!$A$2:$E$25,3),VLOOKUP(HOUR($A21),Grid!$A$2:$E$25,5))</f>
        <v>0.17</v>
      </c>
      <c r="M21">
        <f t="shared" si="1"/>
        <v>0.30821000000000004</v>
      </c>
    </row>
    <row r="22" spans="1:13" x14ac:dyDescent="0.2">
      <c r="A22" s="1">
        <v>43466.833333333336</v>
      </c>
      <c r="B22" t="s">
        <v>9</v>
      </c>
      <c r="C22" t="s">
        <v>10</v>
      </c>
      <c r="H22">
        <v>1417.213</v>
      </c>
      <c r="I22">
        <v>1.417</v>
      </c>
      <c r="J22" t="b">
        <f t="shared" si="0"/>
        <v>0</v>
      </c>
      <c r="K22" t="str">
        <f>IF($J22,VLOOKUP(HOUR($A22),Grid!$A$2:$E$25,2),VLOOKUP(HOUR($A22),Grid!$A$2:$E$25,4))</f>
        <v>Winter Off-Peak</v>
      </c>
      <c r="L22">
        <f>IF($J22,VLOOKUP(HOUR($A22),Grid!$A$2:$E$25,3),VLOOKUP(HOUR($A22),Grid!$A$2:$E$25,5))</f>
        <v>0.17</v>
      </c>
      <c r="M22">
        <f t="shared" si="1"/>
        <v>0.24089000000000002</v>
      </c>
    </row>
    <row r="23" spans="1:13" x14ac:dyDescent="0.2">
      <c r="A23" s="1">
        <v>43466.875</v>
      </c>
      <c r="B23" t="s">
        <v>9</v>
      </c>
      <c r="C23" t="s">
        <v>10</v>
      </c>
      <c r="H23">
        <v>1533.8869999999999</v>
      </c>
      <c r="I23">
        <v>1.534</v>
      </c>
      <c r="J23" t="b">
        <f t="shared" si="0"/>
        <v>0</v>
      </c>
      <c r="K23" t="str">
        <f>IF($J23,VLOOKUP(HOUR($A23),Grid!$A$2:$E$25,2),VLOOKUP(HOUR($A23),Grid!$A$2:$E$25,4))</f>
        <v>Winter Off-Peak</v>
      </c>
      <c r="L23">
        <f>IF($J23,VLOOKUP(HOUR($A23),Grid!$A$2:$E$25,3),VLOOKUP(HOUR($A23),Grid!$A$2:$E$25,5))</f>
        <v>0.13</v>
      </c>
      <c r="M23">
        <f t="shared" si="1"/>
        <v>0.19942000000000001</v>
      </c>
    </row>
    <row r="24" spans="1:13" x14ac:dyDescent="0.2">
      <c r="A24" s="1">
        <v>43466.916666666664</v>
      </c>
      <c r="B24" t="s">
        <v>9</v>
      </c>
      <c r="C24" t="s">
        <v>10</v>
      </c>
      <c r="H24">
        <v>1459.6780000000001</v>
      </c>
      <c r="I24">
        <v>1.46</v>
      </c>
      <c r="J24" t="b">
        <f t="shared" si="0"/>
        <v>0</v>
      </c>
      <c r="K24" t="str">
        <f>IF($J24,VLOOKUP(HOUR($A24),Grid!$A$2:$E$25,2),VLOOKUP(HOUR($A24),Grid!$A$2:$E$25,4))</f>
        <v>Winter Off-Peak</v>
      </c>
      <c r="L24">
        <f>IF($J24,VLOOKUP(HOUR($A24),Grid!$A$2:$E$25,3),VLOOKUP(HOUR($A24),Grid!$A$2:$E$25,5))</f>
        <v>0.13</v>
      </c>
      <c r="M24">
        <f t="shared" si="1"/>
        <v>0.1898</v>
      </c>
    </row>
    <row r="25" spans="1:13" x14ac:dyDescent="0.2">
      <c r="A25" s="1">
        <v>43466.958333333336</v>
      </c>
      <c r="B25" t="s">
        <v>9</v>
      </c>
      <c r="C25" t="s">
        <v>10</v>
      </c>
      <c r="H25">
        <v>1484.3989999999999</v>
      </c>
      <c r="I25">
        <v>1.484</v>
      </c>
      <c r="J25" t="b">
        <f t="shared" si="0"/>
        <v>0</v>
      </c>
      <c r="K25" t="str">
        <f>IF($J25,VLOOKUP(HOUR($A25),Grid!$A$2:$E$25,2),VLOOKUP(HOUR($A25),Grid!$A$2:$E$25,4))</f>
        <v>Winter Off-Peak</v>
      </c>
      <c r="L25">
        <f>IF($J25,VLOOKUP(HOUR($A25),Grid!$A$2:$E$25,3),VLOOKUP(HOUR($A25),Grid!$A$2:$E$25,5))</f>
        <v>0.13</v>
      </c>
      <c r="M25">
        <f t="shared" si="1"/>
        <v>0.19292000000000001</v>
      </c>
    </row>
    <row r="26" spans="1:13" x14ac:dyDescent="0.2">
      <c r="A26" s="1">
        <v>43467</v>
      </c>
      <c r="B26" t="s">
        <v>9</v>
      </c>
      <c r="C26" t="s">
        <v>10</v>
      </c>
      <c r="H26">
        <v>5052.2539999999999</v>
      </c>
      <c r="I26">
        <v>5.0519999999999996</v>
      </c>
      <c r="J26" t="b">
        <f t="shared" si="0"/>
        <v>0</v>
      </c>
      <c r="K26" t="str">
        <f>IF($J26,VLOOKUP(HOUR($A26),Grid!$A$2:$E$25,2),VLOOKUP(HOUR($A26),Grid!$A$2:$E$25,4))</f>
        <v>Winter Super-Off-Peak</v>
      </c>
      <c r="L26">
        <f>IF($J26,VLOOKUP(HOUR($A26),Grid!$A$2:$E$25,3),VLOOKUP(HOUR($A26),Grid!$A$2:$E$25,5))</f>
        <v>0.13</v>
      </c>
      <c r="M26">
        <f t="shared" si="1"/>
        <v>0.65676000000000001</v>
      </c>
    </row>
    <row r="27" spans="1:13" x14ac:dyDescent="0.2">
      <c r="A27" s="1">
        <v>43467.041666666664</v>
      </c>
      <c r="B27" t="s">
        <v>9</v>
      </c>
      <c r="C27" t="s">
        <v>10</v>
      </c>
      <c r="H27">
        <v>991.08399999999995</v>
      </c>
      <c r="I27">
        <v>0.99099999999999999</v>
      </c>
      <c r="J27" t="b">
        <f t="shared" si="0"/>
        <v>0</v>
      </c>
      <c r="K27" t="str">
        <f>IF($J27,VLOOKUP(HOUR($A27),Grid!$A$2:$E$25,2),VLOOKUP(HOUR($A27),Grid!$A$2:$E$25,4))</f>
        <v>Winter Super-Off-Peak</v>
      </c>
      <c r="L27">
        <f>IF($J27,VLOOKUP(HOUR($A27),Grid!$A$2:$E$25,3),VLOOKUP(HOUR($A27),Grid!$A$2:$E$25,5))</f>
        <v>0.13</v>
      </c>
      <c r="M27">
        <f t="shared" si="1"/>
        <v>0.12883</v>
      </c>
    </row>
    <row r="28" spans="1:13" x14ac:dyDescent="0.2">
      <c r="A28" s="1">
        <v>43467.083333333336</v>
      </c>
      <c r="B28" t="s">
        <v>9</v>
      </c>
      <c r="C28" t="s">
        <v>10</v>
      </c>
      <c r="H28">
        <v>1057.4680000000001</v>
      </c>
      <c r="I28">
        <v>1.0569999999999999</v>
      </c>
      <c r="J28" t="b">
        <f t="shared" si="0"/>
        <v>0</v>
      </c>
      <c r="K28" t="str">
        <f>IF($J28,VLOOKUP(HOUR($A28),Grid!$A$2:$E$25,2),VLOOKUP(HOUR($A28),Grid!$A$2:$E$25,4))</f>
        <v>Winter Off-Peak</v>
      </c>
      <c r="L28">
        <f>IF($J28,VLOOKUP(HOUR($A28),Grid!$A$2:$E$25,3),VLOOKUP(HOUR($A28),Grid!$A$2:$E$25,5))</f>
        <v>0.13</v>
      </c>
      <c r="M28">
        <f t="shared" si="1"/>
        <v>0.13741</v>
      </c>
    </row>
    <row r="29" spans="1:13" x14ac:dyDescent="0.2">
      <c r="A29" s="1">
        <v>43467.125</v>
      </c>
      <c r="B29" t="s">
        <v>9</v>
      </c>
      <c r="C29" t="s">
        <v>10</v>
      </c>
      <c r="H29">
        <v>1048.8499999999999</v>
      </c>
      <c r="I29">
        <v>1.0489999999999999</v>
      </c>
      <c r="J29" t="b">
        <f t="shared" si="0"/>
        <v>0</v>
      </c>
      <c r="K29" t="str">
        <f>IF($J29,VLOOKUP(HOUR($A29),Grid!$A$2:$E$25,2),VLOOKUP(HOUR($A29),Grid!$A$2:$E$25,4))</f>
        <v>Winter Super-Off-Peak</v>
      </c>
      <c r="L29">
        <f>IF($J29,VLOOKUP(HOUR($A29),Grid!$A$2:$E$25,3),VLOOKUP(HOUR($A29),Grid!$A$2:$E$25,5))</f>
        <v>0.13</v>
      </c>
      <c r="M29">
        <f t="shared" si="1"/>
        <v>0.13636999999999999</v>
      </c>
    </row>
    <row r="30" spans="1:13" x14ac:dyDescent="0.2">
      <c r="A30" s="1">
        <v>43467.166666666664</v>
      </c>
      <c r="B30" t="s">
        <v>9</v>
      </c>
      <c r="C30" t="s">
        <v>10</v>
      </c>
      <c r="H30">
        <v>1127.6959999999999</v>
      </c>
      <c r="I30">
        <v>1.1279999999999999</v>
      </c>
      <c r="J30" t="b">
        <f t="shared" si="0"/>
        <v>0</v>
      </c>
      <c r="K30" t="str">
        <f>IF($J30,VLOOKUP(HOUR($A30),Grid!$A$2:$E$25,2),VLOOKUP(HOUR($A30),Grid!$A$2:$E$25,4))</f>
        <v>Winter Super-Off-Peak</v>
      </c>
      <c r="L30">
        <f>IF($J30,VLOOKUP(HOUR($A30),Grid!$A$2:$E$25,3),VLOOKUP(HOUR($A30),Grid!$A$2:$E$25,5))</f>
        <v>0.13</v>
      </c>
      <c r="M30">
        <f t="shared" si="1"/>
        <v>0.14663999999999999</v>
      </c>
    </row>
    <row r="31" spans="1:13" x14ac:dyDescent="0.2">
      <c r="A31" s="1">
        <v>43467.208333333336</v>
      </c>
      <c r="B31" t="s">
        <v>9</v>
      </c>
      <c r="C31" t="s">
        <v>10</v>
      </c>
      <c r="H31">
        <v>1133.4159999999999</v>
      </c>
      <c r="I31">
        <v>1.133</v>
      </c>
      <c r="J31" t="b">
        <f t="shared" si="0"/>
        <v>0</v>
      </c>
      <c r="K31" t="str">
        <f>IF($J31,VLOOKUP(HOUR($A31),Grid!$A$2:$E$25,2),VLOOKUP(HOUR($A31),Grid!$A$2:$E$25,4))</f>
        <v>Winter Super-Off-Peak</v>
      </c>
      <c r="L31">
        <f>IF($J31,VLOOKUP(HOUR($A31),Grid!$A$2:$E$25,3),VLOOKUP(HOUR($A31),Grid!$A$2:$E$25,5))</f>
        <v>0.13</v>
      </c>
      <c r="M31">
        <f t="shared" si="1"/>
        <v>0.14729</v>
      </c>
    </row>
    <row r="32" spans="1:13" x14ac:dyDescent="0.2">
      <c r="A32" s="1">
        <v>43467.25</v>
      </c>
      <c r="B32" t="s">
        <v>9</v>
      </c>
      <c r="C32" t="s">
        <v>10</v>
      </c>
      <c r="H32">
        <v>1138.597</v>
      </c>
      <c r="I32">
        <v>1.139</v>
      </c>
      <c r="J32" t="b">
        <f t="shared" si="0"/>
        <v>0</v>
      </c>
      <c r="K32" t="str">
        <f>IF($J32,VLOOKUP(HOUR($A32),Grid!$A$2:$E$25,2),VLOOKUP(HOUR($A32),Grid!$A$2:$E$25,4))</f>
        <v>Winter Super-Off-Peak</v>
      </c>
      <c r="L32">
        <f>IF($J32,VLOOKUP(HOUR($A32),Grid!$A$2:$E$25,3),VLOOKUP(HOUR($A32),Grid!$A$2:$E$25,5))</f>
        <v>0.13</v>
      </c>
      <c r="M32">
        <f t="shared" si="1"/>
        <v>0.14807000000000001</v>
      </c>
    </row>
    <row r="33" spans="1:13" x14ac:dyDescent="0.2">
      <c r="A33" s="1">
        <v>43467.291666666664</v>
      </c>
      <c r="B33" t="s">
        <v>9</v>
      </c>
      <c r="C33" t="s">
        <v>10</v>
      </c>
      <c r="H33">
        <v>3929.404</v>
      </c>
      <c r="I33">
        <v>3.9289999999999998</v>
      </c>
      <c r="J33" t="b">
        <f t="shared" si="0"/>
        <v>0</v>
      </c>
      <c r="K33" t="str">
        <f>IF($J33,VLOOKUP(HOUR($A33),Grid!$A$2:$E$25,2),VLOOKUP(HOUR($A33),Grid!$A$2:$E$25,4))</f>
        <v>Winter Off-Peak</v>
      </c>
      <c r="L33">
        <f>IF($J33,VLOOKUP(HOUR($A33),Grid!$A$2:$E$25,3),VLOOKUP(HOUR($A33),Grid!$A$2:$E$25,5))</f>
        <v>0.16</v>
      </c>
      <c r="M33">
        <f t="shared" si="1"/>
        <v>0.62863999999999998</v>
      </c>
    </row>
    <row r="34" spans="1:13" x14ac:dyDescent="0.2">
      <c r="A34" s="1">
        <v>43467.333333333336</v>
      </c>
      <c r="B34" t="s">
        <v>9</v>
      </c>
      <c r="C34" t="s">
        <v>10</v>
      </c>
      <c r="H34">
        <v>2627.9079999999999</v>
      </c>
      <c r="I34">
        <v>2.6280000000000001</v>
      </c>
      <c r="J34" t="b">
        <f t="shared" si="0"/>
        <v>0</v>
      </c>
      <c r="K34" t="str">
        <f>IF($J34,VLOOKUP(HOUR($A34),Grid!$A$2:$E$25,2),VLOOKUP(HOUR($A34),Grid!$A$2:$E$25,4))</f>
        <v>Winter Off-Peak</v>
      </c>
      <c r="L34">
        <f>IF($J34,VLOOKUP(HOUR($A34),Grid!$A$2:$E$25,3),VLOOKUP(HOUR($A34),Grid!$A$2:$E$25,5))</f>
        <v>0.16</v>
      </c>
      <c r="M34">
        <f t="shared" si="1"/>
        <v>0.42048000000000002</v>
      </c>
    </row>
    <row r="35" spans="1:13" x14ac:dyDescent="0.2">
      <c r="A35" s="1">
        <v>43467.375</v>
      </c>
      <c r="B35" t="s">
        <v>9</v>
      </c>
      <c r="C35" t="s">
        <v>10</v>
      </c>
      <c r="H35">
        <v>1408.174</v>
      </c>
      <c r="I35">
        <v>1.4079999999999999</v>
      </c>
      <c r="J35" t="b">
        <f t="shared" si="0"/>
        <v>0</v>
      </c>
      <c r="K35" t="str">
        <f>IF($J35,VLOOKUP(HOUR($A35),Grid!$A$2:$E$25,2),VLOOKUP(HOUR($A35),Grid!$A$2:$E$25,4))</f>
        <v>Winter Off-Peak</v>
      </c>
      <c r="L35">
        <f>IF($J35,VLOOKUP(HOUR($A35),Grid!$A$2:$E$25,3),VLOOKUP(HOUR($A35),Grid!$A$2:$E$25,5))</f>
        <v>0.16</v>
      </c>
      <c r="M35">
        <f t="shared" si="1"/>
        <v>0.22527999999999998</v>
      </c>
    </row>
    <row r="36" spans="1:13" x14ac:dyDescent="0.2">
      <c r="A36" s="1">
        <v>43467.416666666664</v>
      </c>
      <c r="B36" t="s">
        <v>9</v>
      </c>
      <c r="C36" t="s">
        <v>10</v>
      </c>
      <c r="H36">
        <v>1883.385</v>
      </c>
      <c r="I36">
        <v>1.883</v>
      </c>
      <c r="J36" t="b">
        <f t="shared" si="0"/>
        <v>0</v>
      </c>
      <c r="K36" t="str">
        <f>IF($J36,VLOOKUP(HOUR($A36),Grid!$A$2:$E$25,2),VLOOKUP(HOUR($A36),Grid!$A$2:$E$25,4))</f>
        <v>Winter Off-Peak</v>
      </c>
      <c r="L36">
        <f>IF($J36,VLOOKUP(HOUR($A36),Grid!$A$2:$E$25,3),VLOOKUP(HOUR($A36),Grid!$A$2:$E$25,5))</f>
        <v>0.16</v>
      </c>
      <c r="M36">
        <f t="shared" si="1"/>
        <v>0.30127999999999999</v>
      </c>
    </row>
    <row r="37" spans="1:13" x14ac:dyDescent="0.2">
      <c r="A37" s="1">
        <v>43467.458333333336</v>
      </c>
      <c r="B37" t="s">
        <v>9</v>
      </c>
      <c r="C37" t="s">
        <v>10</v>
      </c>
      <c r="H37">
        <v>1679.866</v>
      </c>
      <c r="I37">
        <v>1.68</v>
      </c>
      <c r="J37" t="b">
        <f t="shared" si="0"/>
        <v>0</v>
      </c>
      <c r="K37" t="str">
        <f>IF($J37,VLOOKUP(HOUR($A37),Grid!$A$2:$E$25,2),VLOOKUP(HOUR($A37),Grid!$A$2:$E$25,4))</f>
        <v>Winter Off-Peak</v>
      </c>
      <c r="L37">
        <f>IF($J37,VLOOKUP(HOUR($A37),Grid!$A$2:$E$25,3),VLOOKUP(HOUR($A37),Grid!$A$2:$E$25,5))</f>
        <v>0.16</v>
      </c>
      <c r="M37">
        <f t="shared" si="1"/>
        <v>0.26879999999999998</v>
      </c>
    </row>
    <row r="38" spans="1:13" x14ac:dyDescent="0.2">
      <c r="A38" s="1">
        <v>43467.5</v>
      </c>
      <c r="B38" t="s">
        <v>9</v>
      </c>
      <c r="C38" t="s">
        <v>10</v>
      </c>
      <c r="H38">
        <v>1594.202</v>
      </c>
      <c r="I38">
        <v>1.5940000000000001</v>
      </c>
      <c r="J38" t="b">
        <f t="shared" si="0"/>
        <v>0</v>
      </c>
      <c r="K38" t="str">
        <f>IF($J38,VLOOKUP(HOUR($A38),Grid!$A$2:$E$25,2),VLOOKUP(HOUR($A38),Grid!$A$2:$E$25,4))</f>
        <v>Winter Off-Peak</v>
      </c>
      <c r="L38">
        <f>IF($J38,VLOOKUP(HOUR($A38),Grid!$A$2:$E$25,3),VLOOKUP(HOUR($A38),Grid!$A$2:$E$25,5))</f>
        <v>0.16</v>
      </c>
      <c r="M38">
        <f t="shared" si="1"/>
        <v>0.25504000000000004</v>
      </c>
    </row>
    <row r="39" spans="1:13" x14ac:dyDescent="0.2">
      <c r="A39" s="1">
        <v>43467.541666666664</v>
      </c>
      <c r="B39" t="s">
        <v>9</v>
      </c>
      <c r="C39" t="s">
        <v>10</v>
      </c>
      <c r="H39">
        <v>943.98400000000004</v>
      </c>
      <c r="I39">
        <v>0.94399999999999995</v>
      </c>
      <c r="J39" t="b">
        <f t="shared" si="0"/>
        <v>0</v>
      </c>
      <c r="K39" t="str">
        <f>IF($J39,VLOOKUP(HOUR($A39),Grid!$A$2:$E$25,2),VLOOKUP(HOUR($A39),Grid!$A$2:$E$25,4))</f>
        <v>Winter Peak</v>
      </c>
      <c r="L39">
        <f>IF($J39,VLOOKUP(HOUR($A39),Grid!$A$2:$E$25,3),VLOOKUP(HOUR($A39),Grid!$A$2:$E$25,5))</f>
        <v>0.24</v>
      </c>
      <c r="M39">
        <f t="shared" si="1"/>
        <v>0.22655999999999998</v>
      </c>
    </row>
    <row r="40" spans="1:13" x14ac:dyDescent="0.2">
      <c r="A40" s="1">
        <v>43467.583333333336</v>
      </c>
      <c r="B40" t="s">
        <v>9</v>
      </c>
      <c r="C40" t="s">
        <v>10</v>
      </c>
      <c r="H40">
        <v>1102.809</v>
      </c>
      <c r="I40">
        <v>1.103</v>
      </c>
      <c r="J40" t="b">
        <f t="shared" si="0"/>
        <v>0</v>
      </c>
      <c r="K40" t="str">
        <f>IF($J40,VLOOKUP(HOUR($A40),Grid!$A$2:$E$25,2),VLOOKUP(HOUR($A40),Grid!$A$2:$E$25,4))</f>
        <v>Winter Peak</v>
      </c>
      <c r="L40">
        <f>IF($J40,VLOOKUP(HOUR($A40),Grid!$A$2:$E$25,3),VLOOKUP(HOUR($A40),Grid!$A$2:$E$25,5))</f>
        <v>0.24</v>
      </c>
      <c r="M40">
        <f t="shared" si="1"/>
        <v>0.26472000000000001</v>
      </c>
    </row>
    <row r="41" spans="1:13" x14ac:dyDescent="0.2">
      <c r="A41" s="1">
        <v>43467.625</v>
      </c>
      <c r="B41" t="s">
        <v>9</v>
      </c>
      <c r="C41" t="s">
        <v>10</v>
      </c>
      <c r="H41">
        <v>1075.2</v>
      </c>
      <c r="I41">
        <v>1.075</v>
      </c>
      <c r="J41" t="b">
        <f t="shared" si="0"/>
        <v>0</v>
      </c>
      <c r="K41" t="str">
        <f>IF($J41,VLOOKUP(HOUR($A41),Grid!$A$2:$E$25,2),VLOOKUP(HOUR($A41),Grid!$A$2:$E$25,4))</f>
        <v>Winter Peak</v>
      </c>
      <c r="L41">
        <f>IF($J41,VLOOKUP(HOUR($A41),Grid!$A$2:$E$25,3),VLOOKUP(HOUR($A41),Grid!$A$2:$E$25,5))</f>
        <v>0.24</v>
      </c>
      <c r="M41">
        <f t="shared" si="1"/>
        <v>0.25800000000000001</v>
      </c>
    </row>
    <row r="42" spans="1:13" x14ac:dyDescent="0.2">
      <c r="A42" s="1">
        <v>43467.666666666664</v>
      </c>
      <c r="B42" t="s">
        <v>9</v>
      </c>
      <c r="C42" t="s">
        <v>10</v>
      </c>
      <c r="H42">
        <v>1291.741</v>
      </c>
      <c r="I42">
        <v>1.292</v>
      </c>
      <c r="J42" t="b">
        <f t="shared" si="0"/>
        <v>0</v>
      </c>
      <c r="K42" t="str">
        <f>IF($J42,VLOOKUP(HOUR($A42),Grid!$A$2:$E$25,2),VLOOKUP(HOUR($A42),Grid!$A$2:$E$25,4))</f>
        <v>Winter Peak</v>
      </c>
      <c r="L42">
        <f>IF($J42,VLOOKUP(HOUR($A42),Grid!$A$2:$E$25,3),VLOOKUP(HOUR($A42),Grid!$A$2:$E$25,5))</f>
        <v>0.24</v>
      </c>
      <c r="M42">
        <f t="shared" si="1"/>
        <v>0.31008000000000002</v>
      </c>
    </row>
    <row r="43" spans="1:13" x14ac:dyDescent="0.2">
      <c r="A43" s="1">
        <v>43467.708333333336</v>
      </c>
      <c r="B43" t="s">
        <v>9</v>
      </c>
      <c r="C43" t="s">
        <v>10</v>
      </c>
      <c r="H43">
        <v>1381.5309999999999</v>
      </c>
      <c r="I43">
        <v>1.3819999999999999</v>
      </c>
      <c r="J43" t="b">
        <f t="shared" si="0"/>
        <v>0</v>
      </c>
      <c r="K43" t="str">
        <f>IF($J43,VLOOKUP(HOUR($A43),Grid!$A$2:$E$25,2),VLOOKUP(HOUR($A43),Grid!$A$2:$E$25,4))</f>
        <v>Winter Peak</v>
      </c>
      <c r="L43">
        <f>IF($J43,VLOOKUP(HOUR($A43),Grid!$A$2:$E$25,3),VLOOKUP(HOUR($A43),Grid!$A$2:$E$25,5))</f>
        <v>0.24</v>
      </c>
      <c r="M43">
        <f t="shared" si="1"/>
        <v>0.33167999999999997</v>
      </c>
    </row>
    <row r="44" spans="1:13" x14ac:dyDescent="0.2">
      <c r="A44" s="1">
        <v>43467.75</v>
      </c>
      <c r="B44" t="s">
        <v>9</v>
      </c>
      <c r="C44" t="s">
        <v>10</v>
      </c>
      <c r="H44">
        <v>2886.953</v>
      </c>
      <c r="I44">
        <v>2.887</v>
      </c>
      <c r="J44" t="b">
        <f t="shared" si="0"/>
        <v>0</v>
      </c>
      <c r="K44" t="str">
        <f>IF($J44,VLOOKUP(HOUR($A44),Grid!$A$2:$E$25,2),VLOOKUP(HOUR($A44),Grid!$A$2:$E$25,4))</f>
        <v>Winter Peak</v>
      </c>
      <c r="L44">
        <f>IF($J44,VLOOKUP(HOUR($A44),Grid!$A$2:$E$25,3),VLOOKUP(HOUR($A44),Grid!$A$2:$E$25,5))</f>
        <v>0.24</v>
      </c>
      <c r="M44">
        <f t="shared" si="1"/>
        <v>0.69287999999999994</v>
      </c>
    </row>
    <row r="45" spans="1:13" x14ac:dyDescent="0.2">
      <c r="A45" s="1">
        <v>43467.791666666664</v>
      </c>
      <c r="B45" t="s">
        <v>9</v>
      </c>
      <c r="C45" t="s">
        <v>10</v>
      </c>
      <c r="H45">
        <v>3752.2379999999998</v>
      </c>
      <c r="I45">
        <v>3.7519999999999998</v>
      </c>
      <c r="J45" t="b">
        <f t="shared" si="0"/>
        <v>0</v>
      </c>
      <c r="K45" t="str">
        <f>IF($J45,VLOOKUP(HOUR($A45),Grid!$A$2:$E$25,2),VLOOKUP(HOUR($A45),Grid!$A$2:$E$25,4))</f>
        <v>Winter Off-Peak</v>
      </c>
      <c r="L45">
        <f>IF($J45,VLOOKUP(HOUR($A45),Grid!$A$2:$E$25,3),VLOOKUP(HOUR($A45),Grid!$A$2:$E$25,5))</f>
        <v>0.17</v>
      </c>
      <c r="M45">
        <f t="shared" si="1"/>
        <v>0.63783999999999996</v>
      </c>
    </row>
    <row r="46" spans="1:13" x14ac:dyDescent="0.2">
      <c r="A46" s="1">
        <v>43467.833333333336</v>
      </c>
      <c r="B46" t="s">
        <v>9</v>
      </c>
      <c r="C46" t="s">
        <v>10</v>
      </c>
      <c r="H46">
        <v>5604.26</v>
      </c>
      <c r="I46">
        <v>5.6040000000000001</v>
      </c>
      <c r="J46" t="b">
        <f t="shared" si="0"/>
        <v>0</v>
      </c>
      <c r="K46" t="str">
        <f>IF($J46,VLOOKUP(HOUR($A46),Grid!$A$2:$E$25,2),VLOOKUP(HOUR($A46),Grid!$A$2:$E$25,4))</f>
        <v>Winter Off-Peak</v>
      </c>
      <c r="L46">
        <f>IF($J46,VLOOKUP(HOUR($A46),Grid!$A$2:$E$25,3),VLOOKUP(HOUR($A46),Grid!$A$2:$E$25,5))</f>
        <v>0.17</v>
      </c>
      <c r="M46">
        <f t="shared" si="1"/>
        <v>0.95268000000000008</v>
      </c>
    </row>
    <row r="47" spans="1:13" x14ac:dyDescent="0.2">
      <c r="A47" s="1">
        <v>43467.875</v>
      </c>
      <c r="B47" t="s">
        <v>9</v>
      </c>
      <c r="C47" t="s">
        <v>10</v>
      </c>
      <c r="H47">
        <v>6026.5010000000002</v>
      </c>
      <c r="I47">
        <v>6.0270000000000001</v>
      </c>
      <c r="J47" t="b">
        <f t="shared" si="0"/>
        <v>0</v>
      </c>
      <c r="K47" t="str">
        <f>IF($J47,VLOOKUP(HOUR($A47),Grid!$A$2:$E$25,2),VLOOKUP(HOUR($A47),Grid!$A$2:$E$25,4))</f>
        <v>Winter Off-Peak</v>
      </c>
      <c r="L47">
        <f>IF($J47,VLOOKUP(HOUR($A47),Grid!$A$2:$E$25,3),VLOOKUP(HOUR($A47),Grid!$A$2:$E$25,5))</f>
        <v>0.13</v>
      </c>
      <c r="M47">
        <f t="shared" si="1"/>
        <v>0.78351000000000004</v>
      </c>
    </row>
    <row r="48" spans="1:13" x14ac:dyDescent="0.2">
      <c r="A48" s="1">
        <v>43467.916666666664</v>
      </c>
      <c r="B48" t="s">
        <v>9</v>
      </c>
      <c r="C48" t="s">
        <v>10</v>
      </c>
      <c r="H48">
        <v>2505.9299999999998</v>
      </c>
      <c r="I48">
        <v>2.5059999999999998</v>
      </c>
      <c r="J48" t="b">
        <f t="shared" si="0"/>
        <v>0</v>
      </c>
      <c r="K48" t="str">
        <f>IF($J48,VLOOKUP(HOUR($A48),Grid!$A$2:$E$25,2),VLOOKUP(HOUR($A48),Grid!$A$2:$E$25,4))</f>
        <v>Winter Off-Peak</v>
      </c>
      <c r="L48">
        <f>IF($J48,VLOOKUP(HOUR($A48),Grid!$A$2:$E$25,3),VLOOKUP(HOUR($A48),Grid!$A$2:$E$25,5))</f>
        <v>0.13</v>
      </c>
      <c r="M48">
        <f t="shared" si="1"/>
        <v>0.32577999999999996</v>
      </c>
    </row>
    <row r="49" spans="1:13" x14ac:dyDescent="0.2">
      <c r="A49" s="1">
        <v>43467.958333333336</v>
      </c>
      <c r="B49" t="s">
        <v>9</v>
      </c>
      <c r="C49" t="s">
        <v>10</v>
      </c>
      <c r="H49">
        <v>1674.8389999999999</v>
      </c>
      <c r="I49">
        <v>1.675</v>
      </c>
      <c r="J49" t="b">
        <f t="shared" si="0"/>
        <v>0</v>
      </c>
      <c r="K49" t="str">
        <f>IF($J49,VLOOKUP(HOUR($A49),Grid!$A$2:$E$25,2),VLOOKUP(HOUR($A49),Grid!$A$2:$E$25,4))</f>
        <v>Winter Off-Peak</v>
      </c>
      <c r="L49">
        <f>IF($J49,VLOOKUP(HOUR($A49),Grid!$A$2:$E$25,3),VLOOKUP(HOUR($A49),Grid!$A$2:$E$25,5))</f>
        <v>0.13</v>
      </c>
      <c r="M49">
        <f t="shared" si="1"/>
        <v>0.21775000000000003</v>
      </c>
    </row>
    <row r="50" spans="1:13" x14ac:dyDescent="0.2">
      <c r="A50" s="1">
        <v>43468</v>
      </c>
      <c r="B50" t="s">
        <v>9</v>
      </c>
      <c r="C50" t="s">
        <v>10</v>
      </c>
      <c r="H50">
        <v>974.57100000000003</v>
      </c>
      <c r="I50">
        <v>0.97499999999999998</v>
      </c>
      <c r="J50" t="b">
        <f t="shared" si="0"/>
        <v>0</v>
      </c>
      <c r="K50" t="str">
        <f>IF($J50,VLOOKUP(HOUR($A50),Grid!$A$2:$E$25,2),VLOOKUP(HOUR($A50),Grid!$A$2:$E$25,4))</f>
        <v>Winter Super-Off-Peak</v>
      </c>
      <c r="L50">
        <f>IF($J50,VLOOKUP(HOUR($A50),Grid!$A$2:$E$25,3),VLOOKUP(HOUR($A50),Grid!$A$2:$E$25,5))</f>
        <v>0.13</v>
      </c>
      <c r="M50">
        <f t="shared" si="1"/>
        <v>0.12675</v>
      </c>
    </row>
    <row r="51" spans="1:13" x14ac:dyDescent="0.2">
      <c r="A51" s="1">
        <v>43468.041666666664</v>
      </c>
      <c r="B51" t="s">
        <v>9</v>
      </c>
      <c r="C51" t="s">
        <v>10</v>
      </c>
      <c r="H51">
        <v>19727.638999999999</v>
      </c>
      <c r="I51">
        <v>19.728000000000002</v>
      </c>
      <c r="J51" t="b">
        <f t="shared" si="0"/>
        <v>0</v>
      </c>
      <c r="K51" t="str">
        <f>IF($J51,VLOOKUP(HOUR($A51),Grid!$A$2:$E$25,2),VLOOKUP(HOUR($A51),Grid!$A$2:$E$25,4))</f>
        <v>Winter Super-Off-Peak</v>
      </c>
      <c r="L51">
        <f>IF($J51,VLOOKUP(HOUR($A51),Grid!$A$2:$E$25,3),VLOOKUP(HOUR($A51),Grid!$A$2:$E$25,5))</f>
        <v>0.13</v>
      </c>
      <c r="M51">
        <f t="shared" si="1"/>
        <v>2.5646400000000003</v>
      </c>
    </row>
    <row r="52" spans="1:13" x14ac:dyDescent="0.2">
      <c r="A52" s="1">
        <v>43468.083333333336</v>
      </c>
      <c r="B52" t="s">
        <v>9</v>
      </c>
      <c r="C52" t="s">
        <v>10</v>
      </c>
      <c r="H52">
        <v>16092.388000000001</v>
      </c>
      <c r="I52">
        <v>16.091999999999999</v>
      </c>
      <c r="J52" t="b">
        <f t="shared" si="0"/>
        <v>0</v>
      </c>
      <c r="K52" t="str">
        <f>IF($J52,VLOOKUP(HOUR($A52),Grid!$A$2:$E$25,2),VLOOKUP(HOUR($A52),Grid!$A$2:$E$25,4))</f>
        <v>Winter Off-Peak</v>
      </c>
      <c r="L52">
        <f>IF($J52,VLOOKUP(HOUR($A52),Grid!$A$2:$E$25,3),VLOOKUP(HOUR($A52),Grid!$A$2:$E$25,5))</f>
        <v>0.13</v>
      </c>
      <c r="M52">
        <f t="shared" si="1"/>
        <v>2.0919599999999998</v>
      </c>
    </row>
    <row r="53" spans="1:13" x14ac:dyDescent="0.2">
      <c r="A53" s="1">
        <v>43468.125</v>
      </c>
      <c r="B53" t="s">
        <v>9</v>
      </c>
      <c r="C53" t="s">
        <v>10</v>
      </c>
      <c r="H53">
        <v>965.41499999999996</v>
      </c>
      <c r="I53">
        <v>0.96499999999999997</v>
      </c>
      <c r="J53" t="b">
        <f t="shared" si="0"/>
        <v>0</v>
      </c>
      <c r="K53" t="str">
        <f>IF($J53,VLOOKUP(HOUR($A53),Grid!$A$2:$E$25,2),VLOOKUP(HOUR($A53),Grid!$A$2:$E$25,4))</f>
        <v>Winter Super-Off-Peak</v>
      </c>
      <c r="L53">
        <f>IF($J53,VLOOKUP(HOUR($A53),Grid!$A$2:$E$25,3),VLOOKUP(HOUR($A53),Grid!$A$2:$E$25,5))</f>
        <v>0.13</v>
      </c>
      <c r="M53">
        <f t="shared" si="1"/>
        <v>0.12545000000000001</v>
      </c>
    </row>
    <row r="54" spans="1:13" x14ac:dyDescent="0.2">
      <c r="A54" s="1">
        <v>43468.166666666664</v>
      </c>
      <c r="B54" t="s">
        <v>9</v>
      </c>
      <c r="C54" t="s">
        <v>10</v>
      </c>
      <c r="H54">
        <v>1188.48</v>
      </c>
      <c r="I54">
        <v>1.1879999999999999</v>
      </c>
      <c r="J54" t="b">
        <f t="shared" si="0"/>
        <v>0</v>
      </c>
      <c r="K54" t="str">
        <f>IF($J54,VLOOKUP(HOUR($A54),Grid!$A$2:$E$25,2),VLOOKUP(HOUR($A54),Grid!$A$2:$E$25,4))</f>
        <v>Winter Super-Off-Peak</v>
      </c>
      <c r="L54">
        <f>IF($J54,VLOOKUP(HOUR($A54),Grid!$A$2:$E$25,3),VLOOKUP(HOUR($A54),Grid!$A$2:$E$25,5))</f>
        <v>0.13</v>
      </c>
      <c r="M54">
        <f t="shared" si="1"/>
        <v>0.15443999999999999</v>
      </c>
    </row>
    <row r="55" spans="1:13" x14ac:dyDescent="0.2">
      <c r="A55" s="1">
        <v>43468.208333333336</v>
      </c>
      <c r="B55" t="s">
        <v>9</v>
      </c>
      <c r="C55" t="s">
        <v>10</v>
      </c>
      <c r="H55">
        <v>1096.2840000000001</v>
      </c>
      <c r="I55">
        <v>1.0960000000000001</v>
      </c>
      <c r="J55" t="b">
        <f t="shared" si="0"/>
        <v>0</v>
      </c>
      <c r="K55" t="str">
        <f>IF($J55,VLOOKUP(HOUR($A55),Grid!$A$2:$E$25,2),VLOOKUP(HOUR($A55),Grid!$A$2:$E$25,4))</f>
        <v>Winter Super-Off-Peak</v>
      </c>
      <c r="L55">
        <f>IF($J55,VLOOKUP(HOUR($A55),Grid!$A$2:$E$25,3),VLOOKUP(HOUR($A55),Grid!$A$2:$E$25,5))</f>
        <v>0.13</v>
      </c>
      <c r="M55">
        <f t="shared" si="1"/>
        <v>0.14248000000000002</v>
      </c>
    </row>
    <row r="56" spans="1:13" x14ac:dyDescent="0.2">
      <c r="A56" s="1">
        <v>43468.25</v>
      </c>
      <c r="B56" t="s">
        <v>9</v>
      </c>
      <c r="C56" t="s">
        <v>10</v>
      </c>
      <c r="H56">
        <v>1144.778</v>
      </c>
      <c r="I56">
        <v>1.145</v>
      </c>
      <c r="J56" t="b">
        <f t="shared" si="0"/>
        <v>0</v>
      </c>
      <c r="K56" t="str">
        <f>IF($J56,VLOOKUP(HOUR($A56),Grid!$A$2:$E$25,2),VLOOKUP(HOUR($A56),Grid!$A$2:$E$25,4))</f>
        <v>Winter Super-Off-Peak</v>
      </c>
      <c r="L56">
        <f>IF($J56,VLOOKUP(HOUR($A56),Grid!$A$2:$E$25,3),VLOOKUP(HOUR($A56),Grid!$A$2:$E$25,5))</f>
        <v>0.13</v>
      </c>
      <c r="M56">
        <f t="shared" si="1"/>
        <v>0.14885000000000001</v>
      </c>
    </row>
    <row r="57" spans="1:13" x14ac:dyDescent="0.2">
      <c r="A57" s="1">
        <v>43468.291666666664</v>
      </c>
      <c r="B57" t="s">
        <v>9</v>
      </c>
      <c r="C57" t="s">
        <v>10</v>
      </c>
      <c r="H57">
        <v>1405.1010000000001</v>
      </c>
      <c r="I57">
        <v>1.405</v>
      </c>
      <c r="J57" t="b">
        <f t="shared" si="0"/>
        <v>0</v>
      </c>
      <c r="K57" t="str">
        <f>IF($J57,VLOOKUP(HOUR($A57),Grid!$A$2:$E$25,2),VLOOKUP(HOUR($A57),Grid!$A$2:$E$25,4))</f>
        <v>Winter Off-Peak</v>
      </c>
      <c r="L57">
        <f>IF($J57,VLOOKUP(HOUR($A57),Grid!$A$2:$E$25,3),VLOOKUP(HOUR($A57),Grid!$A$2:$E$25,5))</f>
        <v>0.16</v>
      </c>
      <c r="M57">
        <f t="shared" si="1"/>
        <v>0.2248</v>
      </c>
    </row>
    <row r="58" spans="1:13" x14ac:dyDescent="0.2">
      <c r="A58" s="1">
        <v>43468.333333333336</v>
      </c>
      <c r="B58" t="s">
        <v>9</v>
      </c>
      <c r="C58" t="s">
        <v>10</v>
      </c>
      <c r="H58">
        <v>1191.877</v>
      </c>
      <c r="I58">
        <v>1.1919999999999999</v>
      </c>
      <c r="J58" t="b">
        <f t="shared" si="0"/>
        <v>0</v>
      </c>
      <c r="K58" t="str">
        <f>IF($J58,VLOOKUP(HOUR($A58),Grid!$A$2:$E$25,2),VLOOKUP(HOUR($A58),Grid!$A$2:$E$25,4))</f>
        <v>Winter Off-Peak</v>
      </c>
      <c r="L58">
        <f>IF($J58,VLOOKUP(HOUR($A58),Grid!$A$2:$E$25,3),VLOOKUP(HOUR($A58),Grid!$A$2:$E$25,5))</f>
        <v>0.16</v>
      </c>
      <c r="M58">
        <f t="shared" si="1"/>
        <v>0.19072</v>
      </c>
    </row>
    <row r="59" spans="1:13" x14ac:dyDescent="0.2">
      <c r="A59" s="1">
        <v>43468.375</v>
      </c>
      <c r="B59" t="s">
        <v>9</v>
      </c>
      <c r="C59" t="s">
        <v>10</v>
      </c>
      <c r="H59">
        <v>1980.7449999999999</v>
      </c>
      <c r="I59">
        <v>1.9810000000000001</v>
      </c>
      <c r="J59" t="b">
        <f t="shared" si="0"/>
        <v>0</v>
      </c>
      <c r="K59" t="str">
        <f>IF($J59,VLOOKUP(HOUR($A59),Grid!$A$2:$E$25,2),VLOOKUP(HOUR($A59),Grid!$A$2:$E$25,4))</f>
        <v>Winter Off-Peak</v>
      </c>
      <c r="L59">
        <f>IF($J59,VLOOKUP(HOUR($A59),Grid!$A$2:$E$25,3),VLOOKUP(HOUR($A59),Grid!$A$2:$E$25,5))</f>
        <v>0.16</v>
      </c>
      <c r="M59">
        <f t="shared" si="1"/>
        <v>0.31696000000000002</v>
      </c>
    </row>
    <row r="60" spans="1:13" x14ac:dyDescent="0.2">
      <c r="A60" s="1">
        <v>43468.416666666664</v>
      </c>
      <c r="B60" t="s">
        <v>9</v>
      </c>
      <c r="C60" t="s">
        <v>10</v>
      </c>
      <c r="H60">
        <v>1133.067</v>
      </c>
      <c r="I60">
        <v>1.133</v>
      </c>
      <c r="J60" t="b">
        <f t="shared" si="0"/>
        <v>0</v>
      </c>
      <c r="K60" t="str">
        <f>IF($J60,VLOOKUP(HOUR($A60),Grid!$A$2:$E$25,2),VLOOKUP(HOUR($A60),Grid!$A$2:$E$25,4))</f>
        <v>Winter Off-Peak</v>
      </c>
      <c r="L60">
        <f>IF($J60,VLOOKUP(HOUR($A60),Grid!$A$2:$E$25,3),VLOOKUP(HOUR($A60),Grid!$A$2:$E$25,5))</f>
        <v>0.16</v>
      </c>
      <c r="M60">
        <f t="shared" si="1"/>
        <v>0.18128</v>
      </c>
    </row>
    <row r="61" spans="1:13" x14ac:dyDescent="0.2">
      <c r="A61" s="1">
        <v>43468.458333333336</v>
      </c>
      <c r="B61" t="s">
        <v>9</v>
      </c>
      <c r="C61" t="s">
        <v>10</v>
      </c>
      <c r="H61">
        <v>591.46199999999999</v>
      </c>
      <c r="I61">
        <v>0.59099999999999997</v>
      </c>
      <c r="J61" t="b">
        <f t="shared" si="0"/>
        <v>0</v>
      </c>
      <c r="K61" t="str">
        <f>IF($J61,VLOOKUP(HOUR($A61),Grid!$A$2:$E$25,2),VLOOKUP(HOUR($A61),Grid!$A$2:$E$25,4))</f>
        <v>Winter Off-Peak</v>
      </c>
      <c r="L61">
        <f>IF($J61,VLOOKUP(HOUR($A61),Grid!$A$2:$E$25,3),VLOOKUP(HOUR($A61),Grid!$A$2:$E$25,5))</f>
        <v>0.16</v>
      </c>
      <c r="M61">
        <f t="shared" si="1"/>
        <v>9.4559999999999991E-2</v>
      </c>
    </row>
    <row r="62" spans="1:13" x14ac:dyDescent="0.2">
      <c r="A62" s="1">
        <v>43468.5</v>
      </c>
      <c r="B62" t="s">
        <v>9</v>
      </c>
      <c r="C62" t="s">
        <v>10</v>
      </c>
      <c r="H62">
        <v>1106.8130000000001</v>
      </c>
      <c r="I62">
        <v>1.107</v>
      </c>
      <c r="J62" t="b">
        <f t="shared" si="0"/>
        <v>0</v>
      </c>
      <c r="K62" t="str">
        <f>IF($J62,VLOOKUP(HOUR($A62),Grid!$A$2:$E$25,2),VLOOKUP(HOUR($A62),Grid!$A$2:$E$25,4))</f>
        <v>Winter Off-Peak</v>
      </c>
      <c r="L62">
        <f>IF($J62,VLOOKUP(HOUR($A62),Grid!$A$2:$E$25,3),VLOOKUP(HOUR($A62),Grid!$A$2:$E$25,5))</f>
        <v>0.16</v>
      </c>
      <c r="M62">
        <f t="shared" si="1"/>
        <v>0.17712</v>
      </c>
    </row>
    <row r="63" spans="1:13" x14ac:dyDescent="0.2">
      <c r="A63" s="1">
        <v>43468.541666666664</v>
      </c>
      <c r="B63" t="s">
        <v>9</v>
      </c>
      <c r="C63" t="s">
        <v>10</v>
      </c>
      <c r="H63">
        <v>1348.3689999999999</v>
      </c>
      <c r="I63">
        <v>1.3480000000000001</v>
      </c>
      <c r="J63" t="b">
        <f t="shared" si="0"/>
        <v>0</v>
      </c>
      <c r="K63" t="str">
        <f>IF($J63,VLOOKUP(HOUR($A63),Grid!$A$2:$E$25,2),VLOOKUP(HOUR($A63),Grid!$A$2:$E$25,4))</f>
        <v>Winter Peak</v>
      </c>
      <c r="L63">
        <f>IF($J63,VLOOKUP(HOUR($A63),Grid!$A$2:$E$25,3),VLOOKUP(HOUR($A63),Grid!$A$2:$E$25,5))</f>
        <v>0.24</v>
      </c>
      <c r="M63">
        <f t="shared" si="1"/>
        <v>0.32352000000000003</v>
      </c>
    </row>
    <row r="64" spans="1:13" x14ac:dyDescent="0.2">
      <c r="A64" s="1">
        <v>43468.583333333336</v>
      </c>
      <c r="B64" t="s">
        <v>9</v>
      </c>
      <c r="C64" t="s">
        <v>10</v>
      </c>
      <c r="H64">
        <v>936.904</v>
      </c>
      <c r="I64">
        <v>0.93700000000000006</v>
      </c>
      <c r="J64" t="b">
        <f t="shared" si="0"/>
        <v>0</v>
      </c>
      <c r="K64" t="str">
        <f>IF($J64,VLOOKUP(HOUR($A64),Grid!$A$2:$E$25,2),VLOOKUP(HOUR($A64),Grid!$A$2:$E$25,4))</f>
        <v>Winter Peak</v>
      </c>
      <c r="L64">
        <f>IF($J64,VLOOKUP(HOUR($A64),Grid!$A$2:$E$25,3),VLOOKUP(HOUR($A64),Grid!$A$2:$E$25,5))</f>
        <v>0.24</v>
      </c>
      <c r="M64">
        <f t="shared" si="1"/>
        <v>0.22488</v>
      </c>
    </row>
    <row r="65" spans="1:13" x14ac:dyDescent="0.2">
      <c r="A65" s="1">
        <v>43468.625</v>
      </c>
      <c r="B65" t="s">
        <v>9</v>
      </c>
      <c r="C65" t="s">
        <v>10</v>
      </c>
      <c r="H65">
        <v>887.03599999999994</v>
      </c>
      <c r="I65">
        <v>0.88700000000000001</v>
      </c>
      <c r="J65" t="b">
        <f t="shared" si="0"/>
        <v>0</v>
      </c>
      <c r="K65" t="str">
        <f>IF($J65,VLOOKUP(HOUR($A65),Grid!$A$2:$E$25,2),VLOOKUP(HOUR($A65),Grid!$A$2:$E$25,4))</f>
        <v>Winter Peak</v>
      </c>
      <c r="L65">
        <f>IF($J65,VLOOKUP(HOUR($A65),Grid!$A$2:$E$25,3),VLOOKUP(HOUR($A65),Grid!$A$2:$E$25,5))</f>
        <v>0.24</v>
      </c>
      <c r="M65">
        <f t="shared" si="1"/>
        <v>0.21287999999999999</v>
      </c>
    </row>
    <row r="66" spans="1:13" x14ac:dyDescent="0.2">
      <c r="A66" s="1">
        <v>43468.666666666664</v>
      </c>
      <c r="B66" t="s">
        <v>9</v>
      </c>
      <c r="C66" t="s">
        <v>10</v>
      </c>
      <c r="H66">
        <v>1052.9960000000001</v>
      </c>
      <c r="I66">
        <v>1.0529999999999999</v>
      </c>
      <c r="J66" t="b">
        <f t="shared" si="0"/>
        <v>0</v>
      </c>
      <c r="K66" t="str">
        <f>IF($J66,VLOOKUP(HOUR($A66),Grid!$A$2:$E$25,2),VLOOKUP(HOUR($A66),Grid!$A$2:$E$25,4))</f>
        <v>Winter Peak</v>
      </c>
      <c r="L66">
        <f>IF($J66,VLOOKUP(HOUR($A66),Grid!$A$2:$E$25,3),VLOOKUP(HOUR($A66),Grid!$A$2:$E$25,5))</f>
        <v>0.24</v>
      </c>
      <c r="M66">
        <f t="shared" si="1"/>
        <v>0.25272</v>
      </c>
    </row>
    <row r="67" spans="1:13" x14ac:dyDescent="0.2">
      <c r="A67" s="1">
        <v>43468.708333333336</v>
      </c>
      <c r="B67" t="s">
        <v>9</v>
      </c>
      <c r="C67" t="s">
        <v>10</v>
      </c>
      <c r="H67">
        <v>956.62699999999995</v>
      </c>
      <c r="I67">
        <v>0.95699999999999996</v>
      </c>
      <c r="J67" t="b">
        <f t="shared" ref="J67:J130" si="2">AND((MONTH($A67)&gt;5), (MONTH($A67)&lt;10))</f>
        <v>0</v>
      </c>
      <c r="K67" t="str">
        <f>IF($J67,VLOOKUP(HOUR($A67),Grid!$A$2:$E$25,2),VLOOKUP(HOUR($A67),Grid!$A$2:$E$25,4))</f>
        <v>Winter Peak</v>
      </c>
      <c r="L67">
        <f>IF($J67,VLOOKUP(HOUR($A67),Grid!$A$2:$E$25,3),VLOOKUP(HOUR($A67),Grid!$A$2:$E$25,5))</f>
        <v>0.24</v>
      </c>
      <c r="M67">
        <f t="shared" ref="M67:M130" si="3">I67*L67</f>
        <v>0.22968</v>
      </c>
    </row>
    <row r="68" spans="1:13" x14ac:dyDescent="0.2">
      <c r="A68" s="1">
        <v>43468.75</v>
      </c>
      <c r="B68" t="s">
        <v>9</v>
      </c>
      <c r="C68" t="s">
        <v>10</v>
      </c>
      <c r="H68">
        <v>896.67</v>
      </c>
      <c r="I68">
        <v>0.89700000000000002</v>
      </c>
      <c r="J68" t="b">
        <f t="shared" si="2"/>
        <v>0</v>
      </c>
      <c r="K68" t="str">
        <f>IF($J68,VLOOKUP(HOUR($A68),Grid!$A$2:$E$25,2),VLOOKUP(HOUR($A68),Grid!$A$2:$E$25,4))</f>
        <v>Winter Peak</v>
      </c>
      <c r="L68">
        <f>IF($J68,VLOOKUP(HOUR($A68),Grid!$A$2:$E$25,3),VLOOKUP(HOUR($A68),Grid!$A$2:$E$25,5))</f>
        <v>0.24</v>
      </c>
      <c r="M68">
        <f t="shared" si="3"/>
        <v>0.21528</v>
      </c>
    </row>
    <row r="69" spans="1:13" x14ac:dyDescent="0.2">
      <c r="A69" s="1">
        <v>43468.791666666664</v>
      </c>
      <c r="B69" t="s">
        <v>9</v>
      </c>
      <c r="C69" t="s">
        <v>10</v>
      </c>
      <c r="H69">
        <v>2012.2750000000001</v>
      </c>
      <c r="I69">
        <v>2.012</v>
      </c>
      <c r="J69" t="b">
        <f t="shared" si="2"/>
        <v>0</v>
      </c>
      <c r="K69" t="str">
        <f>IF($J69,VLOOKUP(HOUR($A69),Grid!$A$2:$E$25,2),VLOOKUP(HOUR($A69),Grid!$A$2:$E$25,4))</f>
        <v>Winter Off-Peak</v>
      </c>
      <c r="L69">
        <f>IF($J69,VLOOKUP(HOUR($A69),Grid!$A$2:$E$25,3),VLOOKUP(HOUR($A69),Grid!$A$2:$E$25,5))</f>
        <v>0.17</v>
      </c>
      <c r="M69">
        <f t="shared" si="3"/>
        <v>0.34204000000000001</v>
      </c>
    </row>
    <row r="70" spans="1:13" x14ac:dyDescent="0.2">
      <c r="A70" s="1">
        <v>43468.833333333336</v>
      </c>
      <c r="B70" t="s">
        <v>9</v>
      </c>
      <c r="C70" t="s">
        <v>10</v>
      </c>
      <c r="H70">
        <v>1699.3019999999999</v>
      </c>
      <c r="I70">
        <v>1.6990000000000001</v>
      </c>
      <c r="J70" t="b">
        <f t="shared" si="2"/>
        <v>0</v>
      </c>
      <c r="K70" t="str">
        <f>IF($J70,VLOOKUP(HOUR($A70),Grid!$A$2:$E$25,2),VLOOKUP(HOUR($A70),Grid!$A$2:$E$25,4))</f>
        <v>Winter Off-Peak</v>
      </c>
      <c r="L70">
        <f>IF($J70,VLOOKUP(HOUR($A70),Grid!$A$2:$E$25,3),VLOOKUP(HOUR($A70),Grid!$A$2:$E$25,5))</f>
        <v>0.17</v>
      </c>
      <c r="M70">
        <f t="shared" si="3"/>
        <v>0.28883000000000003</v>
      </c>
    </row>
    <row r="71" spans="1:13" x14ac:dyDescent="0.2">
      <c r="A71" s="1">
        <v>43468.875</v>
      </c>
      <c r="B71" t="s">
        <v>9</v>
      </c>
      <c r="C71" t="s">
        <v>10</v>
      </c>
      <c r="H71">
        <v>2064.5659999999998</v>
      </c>
      <c r="I71">
        <v>2.0649999999999999</v>
      </c>
      <c r="J71" t="b">
        <f t="shared" si="2"/>
        <v>0</v>
      </c>
      <c r="K71" t="str">
        <f>IF($J71,VLOOKUP(HOUR($A71),Grid!$A$2:$E$25,2),VLOOKUP(HOUR($A71),Grid!$A$2:$E$25,4))</f>
        <v>Winter Off-Peak</v>
      </c>
      <c r="L71">
        <f>IF($J71,VLOOKUP(HOUR($A71),Grid!$A$2:$E$25,3),VLOOKUP(HOUR($A71),Grid!$A$2:$E$25,5))</f>
        <v>0.13</v>
      </c>
      <c r="M71">
        <f t="shared" si="3"/>
        <v>0.26845000000000002</v>
      </c>
    </row>
    <row r="72" spans="1:13" x14ac:dyDescent="0.2">
      <c r="A72" s="1">
        <v>43468.916666666664</v>
      </c>
      <c r="B72" t="s">
        <v>9</v>
      </c>
      <c r="C72" t="s">
        <v>10</v>
      </c>
      <c r="H72">
        <v>1793.085</v>
      </c>
      <c r="I72">
        <v>1.7929999999999999</v>
      </c>
      <c r="J72" t="b">
        <f t="shared" si="2"/>
        <v>0</v>
      </c>
      <c r="K72" t="str">
        <f>IF($J72,VLOOKUP(HOUR($A72),Grid!$A$2:$E$25,2),VLOOKUP(HOUR($A72),Grid!$A$2:$E$25,4))</f>
        <v>Winter Off-Peak</v>
      </c>
      <c r="L72">
        <f>IF($J72,VLOOKUP(HOUR($A72),Grid!$A$2:$E$25,3),VLOOKUP(HOUR($A72),Grid!$A$2:$E$25,5))</f>
        <v>0.13</v>
      </c>
      <c r="M72">
        <f t="shared" si="3"/>
        <v>0.23308999999999999</v>
      </c>
    </row>
    <row r="73" spans="1:13" x14ac:dyDescent="0.2">
      <c r="A73" s="1">
        <v>43468.958333333336</v>
      </c>
      <c r="B73" t="s">
        <v>9</v>
      </c>
      <c r="C73" t="s">
        <v>10</v>
      </c>
      <c r="H73">
        <v>1749.8209999999999</v>
      </c>
      <c r="I73">
        <v>1.75</v>
      </c>
      <c r="J73" t="b">
        <f t="shared" si="2"/>
        <v>0</v>
      </c>
      <c r="K73" t="str">
        <f>IF($J73,VLOOKUP(HOUR($A73),Grid!$A$2:$E$25,2),VLOOKUP(HOUR($A73),Grid!$A$2:$E$25,4))</f>
        <v>Winter Off-Peak</v>
      </c>
      <c r="L73">
        <f>IF($J73,VLOOKUP(HOUR($A73),Grid!$A$2:$E$25,3),VLOOKUP(HOUR($A73),Grid!$A$2:$E$25,5))</f>
        <v>0.13</v>
      </c>
      <c r="M73">
        <f t="shared" si="3"/>
        <v>0.22750000000000001</v>
      </c>
    </row>
    <row r="74" spans="1:13" x14ac:dyDescent="0.2">
      <c r="A74" s="1">
        <v>43469</v>
      </c>
      <c r="B74" t="s">
        <v>9</v>
      </c>
      <c r="C74" t="s">
        <v>10</v>
      </c>
      <c r="H74">
        <v>18292.32</v>
      </c>
      <c r="I74">
        <v>18.292000000000002</v>
      </c>
      <c r="J74" t="b">
        <f t="shared" si="2"/>
        <v>0</v>
      </c>
      <c r="K74" t="str">
        <f>IF($J74,VLOOKUP(HOUR($A74),Grid!$A$2:$E$25,2),VLOOKUP(HOUR($A74),Grid!$A$2:$E$25,4))</f>
        <v>Winter Super-Off-Peak</v>
      </c>
      <c r="L74">
        <f>IF($J74,VLOOKUP(HOUR($A74),Grid!$A$2:$E$25,3),VLOOKUP(HOUR($A74),Grid!$A$2:$E$25,5))</f>
        <v>0.13</v>
      </c>
      <c r="M74">
        <f t="shared" si="3"/>
        <v>2.3779600000000003</v>
      </c>
    </row>
    <row r="75" spans="1:13" x14ac:dyDescent="0.2">
      <c r="A75" s="1">
        <v>43469.041666666664</v>
      </c>
      <c r="B75" t="s">
        <v>9</v>
      </c>
      <c r="C75" t="s">
        <v>10</v>
      </c>
      <c r="H75">
        <v>18525.436000000002</v>
      </c>
      <c r="I75">
        <v>18.524999999999999</v>
      </c>
      <c r="J75" t="b">
        <f t="shared" si="2"/>
        <v>0</v>
      </c>
      <c r="K75" t="str">
        <f>IF($J75,VLOOKUP(HOUR($A75),Grid!$A$2:$E$25,2),VLOOKUP(HOUR($A75),Grid!$A$2:$E$25,4))</f>
        <v>Winter Super-Off-Peak</v>
      </c>
      <c r="L75">
        <f>IF($J75,VLOOKUP(HOUR($A75),Grid!$A$2:$E$25,3),VLOOKUP(HOUR($A75),Grid!$A$2:$E$25,5))</f>
        <v>0.13</v>
      </c>
      <c r="M75">
        <f t="shared" si="3"/>
        <v>2.4082499999999998</v>
      </c>
    </row>
    <row r="76" spans="1:13" x14ac:dyDescent="0.2">
      <c r="A76" s="1">
        <v>43469.083333333336</v>
      </c>
      <c r="B76" t="s">
        <v>9</v>
      </c>
      <c r="C76" t="s">
        <v>10</v>
      </c>
      <c r="H76">
        <v>18511.623</v>
      </c>
      <c r="I76">
        <v>18.512</v>
      </c>
      <c r="J76" t="b">
        <f t="shared" si="2"/>
        <v>0</v>
      </c>
      <c r="K76" t="str">
        <f>IF($J76,VLOOKUP(HOUR($A76),Grid!$A$2:$E$25,2),VLOOKUP(HOUR($A76),Grid!$A$2:$E$25,4))</f>
        <v>Winter Off-Peak</v>
      </c>
      <c r="L76">
        <f>IF($J76,VLOOKUP(HOUR($A76),Grid!$A$2:$E$25,3),VLOOKUP(HOUR($A76),Grid!$A$2:$E$25,5))</f>
        <v>0.13</v>
      </c>
      <c r="M76">
        <f t="shared" si="3"/>
        <v>2.4065600000000003</v>
      </c>
    </row>
    <row r="77" spans="1:13" x14ac:dyDescent="0.2">
      <c r="A77" s="1">
        <v>43469.125</v>
      </c>
      <c r="B77" t="s">
        <v>9</v>
      </c>
      <c r="C77" t="s">
        <v>10</v>
      </c>
      <c r="H77">
        <v>12118.712</v>
      </c>
      <c r="I77">
        <v>12.119</v>
      </c>
      <c r="J77" t="b">
        <f t="shared" si="2"/>
        <v>0</v>
      </c>
      <c r="K77" t="str">
        <f>IF($J77,VLOOKUP(HOUR($A77),Grid!$A$2:$E$25,2),VLOOKUP(HOUR($A77),Grid!$A$2:$E$25,4))</f>
        <v>Winter Super-Off-Peak</v>
      </c>
      <c r="L77">
        <f>IF($J77,VLOOKUP(HOUR($A77),Grid!$A$2:$E$25,3),VLOOKUP(HOUR($A77),Grid!$A$2:$E$25,5))</f>
        <v>0.13</v>
      </c>
      <c r="M77">
        <f t="shared" si="3"/>
        <v>1.5754699999999999</v>
      </c>
    </row>
    <row r="78" spans="1:13" x14ac:dyDescent="0.2">
      <c r="A78" s="1">
        <v>43469.166666666664</v>
      </c>
      <c r="B78" t="s">
        <v>9</v>
      </c>
      <c r="C78" t="s">
        <v>10</v>
      </c>
      <c r="H78">
        <v>1216.673</v>
      </c>
      <c r="I78">
        <v>1.2170000000000001</v>
      </c>
      <c r="J78" t="b">
        <f t="shared" si="2"/>
        <v>0</v>
      </c>
      <c r="K78" t="str">
        <f>IF($J78,VLOOKUP(HOUR($A78),Grid!$A$2:$E$25,2),VLOOKUP(HOUR($A78),Grid!$A$2:$E$25,4))</f>
        <v>Winter Super-Off-Peak</v>
      </c>
      <c r="L78">
        <f>IF($J78,VLOOKUP(HOUR($A78),Grid!$A$2:$E$25,3),VLOOKUP(HOUR($A78),Grid!$A$2:$E$25,5))</f>
        <v>0.13</v>
      </c>
      <c r="M78">
        <f t="shared" si="3"/>
        <v>0.15821000000000002</v>
      </c>
    </row>
    <row r="79" spans="1:13" x14ac:dyDescent="0.2">
      <c r="A79" s="1">
        <v>43469.208333333336</v>
      </c>
      <c r="B79" t="s">
        <v>9</v>
      </c>
      <c r="C79" t="s">
        <v>10</v>
      </c>
      <c r="H79">
        <v>1158.1289999999999</v>
      </c>
      <c r="I79">
        <v>1.1579999999999999</v>
      </c>
      <c r="J79" t="b">
        <f t="shared" si="2"/>
        <v>0</v>
      </c>
      <c r="K79" t="str">
        <f>IF($J79,VLOOKUP(HOUR($A79),Grid!$A$2:$E$25,2),VLOOKUP(HOUR($A79),Grid!$A$2:$E$25,4))</f>
        <v>Winter Super-Off-Peak</v>
      </c>
      <c r="L79">
        <f>IF($J79,VLOOKUP(HOUR($A79),Grid!$A$2:$E$25,3),VLOOKUP(HOUR($A79),Grid!$A$2:$E$25,5))</f>
        <v>0.13</v>
      </c>
      <c r="M79">
        <f t="shared" si="3"/>
        <v>0.15054000000000001</v>
      </c>
    </row>
    <row r="80" spans="1:13" x14ac:dyDescent="0.2">
      <c r="A80" s="1">
        <v>43469.25</v>
      </c>
      <c r="B80" t="s">
        <v>9</v>
      </c>
      <c r="C80" t="s">
        <v>10</v>
      </c>
      <c r="H80">
        <v>1263.088</v>
      </c>
      <c r="I80">
        <v>1.2629999999999999</v>
      </c>
      <c r="J80" t="b">
        <f t="shared" si="2"/>
        <v>0</v>
      </c>
      <c r="K80" t="str">
        <f>IF($J80,VLOOKUP(HOUR($A80),Grid!$A$2:$E$25,2),VLOOKUP(HOUR($A80),Grid!$A$2:$E$25,4))</f>
        <v>Winter Super-Off-Peak</v>
      </c>
      <c r="L80">
        <f>IF($J80,VLOOKUP(HOUR($A80),Grid!$A$2:$E$25,3),VLOOKUP(HOUR($A80),Grid!$A$2:$E$25,5))</f>
        <v>0.13</v>
      </c>
      <c r="M80">
        <f t="shared" si="3"/>
        <v>0.16419</v>
      </c>
    </row>
    <row r="81" spans="1:13" x14ac:dyDescent="0.2">
      <c r="A81" s="1">
        <v>43469.291666666664</v>
      </c>
      <c r="B81" t="s">
        <v>9</v>
      </c>
      <c r="C81" t="s">
        <v>10</v>
      </c>
      <c r="H81">
        <v>1288.4100000000001</v>
      </c>
      <c r="I81">
        <v>1.288</v>
      </c>
      <c r="J81" t="b">
        <f t="shared" si="2"/>
        <v>0</v>
      </c>
      <c r="K81" t="str">
        <f>IF($J81,VLOOKUP(HOUR($A81),Grid!$A$2:$E$25,2),VLOOKUP(HOUR($A81),Grid!$A$2:$E$25,4))</f>
        <v>Winter Off-Peak</v>
      </c>
      <c r="L81">
        <f>IF($J81,VLOOKUP(HOUR($A81),Grid!$A$2:$E$25,3),VLOOKUP(HOUR($A81),Grid!$A$2:$E$25,5))</f>
        <v>0.16</v>
      </c>
      <c r="M81">
        <f t="shared" si="3"/>
        <v>0.20608000000000001</v>
      </c>
    </row>
    <row r="82" spans="1:13" x14ac:dyDescent="0.2">
      <c r="A82" s="1">
        <v>43469.333333333336</v>
      </c>
      <c r="B82" t="s">
        <v>9</v>
      </c>
      <c r="C82" t="s">
        <v>10</v>
      </c>
      <c r="H82">
        <v>1270.991</v>
      </c>
      <c r="I82">
        <v>1.2709999999999999</v>
      </c>
      <c r="J82" t="b">
        <f t="shared" si="2"/>
        <v>0</v>
      </c>
      <c r="K82" t="str">
        <f>IF($J82,VLOOKUP(HOUR($A82),Grid!$A$2:$E$25,2),VLOOKUP(HOUR($A82),Grid!$A$2:$E$25,4))</f>
        <v>Winter Off-Peak</v>
      </c>
      <c r="L82">
        <f>IF($J82,VLOOKUP(HOUR($A82),Grid!$A$2:$E$25,3),VLOOKUP(HOUR($A82),Grid!$A$2:$E$25,5))</f>
        <v>0.16</v>
      </c>
      <c r="M82">
        <f t="shared" si="3"/>
        <v>0.20335999999999999</v>
      </c>
    </row>
    <row r="83" spans="1:13" x14ac:dyDescent="0.2">
      <c r="A83" s="1">
        <v>43469.375</v>
      </c>
      <c r="B83" t="s">
        <v>9</v>
      </c>
      <c r="C83" t="s">
        <v>10</v>
      </c>
      <c r="H83">
        <v>1339.89</v>
      </c>
      <c r="I83">
        <v>1.34</v>
      </c>
      <c r="J83" t="b">
        <f t="shared" si="2"/>
        <v>0</v>
      </c>
      <c r="K83" t="str">
        <f>IF($J83,VLOOKUP(HOUR($A83),Grid!$A$2:$E$25,2),VLOOKUP(HOUR($A83),Grid!$A$2:$E$25,4))</f>
        <v>Winter Off-Peak</v>
      </c>
      <c r="L83">
        <f>IF($J83,VLOOKUP(HOUR($A83),Grid!$A$2:$E$25,3),VLOOKUP(HOUR($A83),Grid!$A$2:$E$25,5))</f>
        <v>0.16</v>
      </c>
      <c r="M83">
        <f t="shared" si="3"/>
        <v>0.21440000000000001</v>
      </c>
    </row>
    <row r="84" spans="1:13" x14ac:dyDescent="0.2">
      <c r="A84" s="1">
        <v>43469.416666666664</v>
      </c>
      <c r="B84" t="s">
        <v>9</v>
      </c>
      <c r="C84" t="s">
        <v>10</v>
      </c>
      <c r="H84">
        <v>2140.0210000000002</v>
      </c>
      <c r="I84">
        <v>2.14</v>
      </c>
      <c r="J84" t="b">
        <f t="shared" si="2"/>
        <v>0</v>
      </c>
      <c r="K84" t="str">
        <f>IF($J84,VLOOKUP(HOUR($A84),Grid!$A$2:$E$25,2),VLOOKUP(HOUR($A84),Grid!$A$2:$E$25,4))</f>
        <v>Winter Off-Peak</v>
      </c>
      <c r="L84">
        <f>IF($J84,VLOOKUP(HOUR($A84),Grid!$A$2:$E$25,3),VLOOKUP(HOUR($A84),Grid!$A$2:$E$25,5))</f>
        <v>0.16</v>
      </c>
      <c r="M84">
        <f t="shared" si="3"/>
        <v>0.34240000000000004</v>
      </c>
    </row>
    <row r="85" spans="1:13" x14ac:dyDescent="0.2">
      <c r="A85" s="1">
        <v>43469.458333333336</v>
      </c>
      <c r="B85" t="s">
        <v>9</v>
      </c>
      <c r="C85" t="s">
        <v>10</v>
      </c>
      <c r="H85">
        <v>2844.317</v>
      </c>
      <c r="I85">
        <v>2.8439999999999999</v>
      </c>
      <c r="J85" t="b">
        <f t="shared" si="2"/>
        <v>0</v>
      </c>
      <c r="K85" t="str">
        <f>IF($J85,VLOOKUP(HOUR($A85),Grid!$A$2:$E$25,2),VLOOKUP(HOUR($A85),Grid!$A$2:$E$25,4))</f>
        <v>Winter Off-Peak</v>
      </c>
      <c r="L85">
        <f>IF($J85,VLOOKUP(HOUR($A85),Grid!$A$2:$E$25,3),VLOOKUP(HOUR($A85),Grid!$A$2:$E$25,5))</f>
        <v>0.16</v>
      </c>
      <c r="M85">
        <f t="shared" si="3"/>
        <v>0.45504</v>
      </c>
    </row>
    <row r="86" spans="1:13" x14ac:dyDescent="0.2">
      <c r="A86" s="1">
        <v>43469.5</v>
      </c>
      <c r="B86" t="s">
        <v>9</v>
      </c>
      <c r="C86" t="s">
        <v>10</v>
      </c>
      <c r="H86">
        <v>3335.6239999999998</v>
      </c>
      <c r="I86">
        <v>3.3359999999999999</v>
      </c>
      <c r="J86" t="b">
        <f t="shared" si="2"/>
        <v>0</v>
      </c>
      <c r="K86" t="str">
        <f>IF($J86,VLOOKUP(HOUR($A86),Grid!$A$2:$E$25,2),VLOOKUP(HOUR($A86),Grid!$A$2:$E$25,4))</f>
        <v>Winter Off-Peak</v>
      </c>
      <c r="L86">
        <f>IF($J86,VLOOKUP(HOUR($A86),Grid!$A$2:$E$25,3),VLOOKUP(HOUR($A86),Grid!$A$2:$E$25,5))</f>
        <v>0.16</v>
      </c>
      <c r="M86">
        <f t="shared" si="3"/>
        <v>0.53376000000000001</v>
      </c>
    </row>
    <row r="87" spans="1:13" x14ac:dyDescent="0.2">
      <c r="A87" s="1">
        <v>43469.541666666664</v>
      </c>
      <c r="B87" t="s">
        <v>9</v>
      </c>
      <c r="C87" t="s">
        <v>10</v>
      </c>
      <c r="H87">
        <v>1958.02</v>
      </c>
      <c r="I87">
        <v>1.958</v>
      </c>
      <c r="J87" t="b">
        <f t="shared" si="2"/>
        <v>0</v>
      </c>
      <c r="K87" t="str">
        <f>IF($J87,VLOOKUP(HOUR($A87),Grid!$A$2:$E$25,2),VLOOKUP(HOUR($A87),Grid!$A$2:$E$25,4))</f>
        <v>Winter Peak</v>
      </c>
      <c r="L87">
        <f>IF($J87,VLOOKUP(HOUR($A87),Grid!$A$2:$E$25,3),VLOOKUP(HOUR($A87),Grid!$A$2:$E$25,5))</f>
        <v>0.24</v>
      </c>
      <c r="M87">
        <f t="shared" si="3"/>
        <v>0.46991999999999995</v>
      </c>
    </row>
    <row r="88" spans="1:13" x14ac:dyDescent="0.2">
      <c r="A88" s="1">
        <v>43469.583333333336</v>
      </c>
      <c r="B88" t="s">
        <v>9</v>
      </c>
      <c r="C88" t="s">
        <v>10</v>
      </c>
      <c r="H88">
        <v>3542.703</v>
      </c>
      <c r="I88">
        <v>3.5430000000000001</v>
      </c>
      <c r="J88" t="b">
        <f t="shared" si="2"/>
        <v>0</v>
      </c>
      <c r="K88" t="str">
        <f>IF($J88,VLOOKUP(HOUR($A88),Grid!$A$2:$E$25,2),VLOOKUP(HOUR($A88),Grid!$A$2:$E$25,4))</f>
        <v>Winter Peak</v>
      </c>
      <c r="L88">
        <f>IF($J88,VLOOKUP(HOUR($A88),Grid!$A$2:$E$25,3),VLOOKUP(HOUR($A88),Grid!$A$2:$E$25,5))</f>
        <v>0.24</v>
      </c>
      <c r="M88">
        <f t="shared" si="3"/>
        <v>0.85031999999999996</v>
      </c>
    </row>
    <row r="89" spans="1:13" x14ac:dyDescent="0.2">
      <c r="A89" s="1">
        <v>43469.625</v>
      </c>
      <c r="B89" t="s">
        <v>9</v>
      </c>
      <c r="C89" t="s">
        <v>10</v>
      </c>
      <c r="H89">
        <v>3108.8609999999999</v>
      </c>
      <c r="I89">
        <v>3.109</v>
      </c>
      <c r="J89" t="b">
        <f t="shared" si="2"/>
        <v>0</v>
      </c>
      <c r="K89" t="str">
        <f>IF($J89,VLOOKUP(HOUR($A89),Grid!$A$2:$E$25,2),VLOOKUP(HOUR($A89),Grid!$A$2:$E$25,4))</f>
        <v>Winter Peak</v>
      </c>
      <c r="L89">
        <f>IF($J89,VLOOKUP(HOUR($A89),Grid!$A$2:$E$25,3),VLOOKUP(HOUR($A89),Grid!$A$2:$E$25,5))</f>
        <v>0.24</v>
      </c>
      <c r="M89">
        <f t="shared" si="3"/>
        <v>0.74615999999999993</v>
      </c>
    </row>
    <row r="90" spans="1:13" x14ac:dyDescent="0.2">
      <c r="A90" s="1">
        <v>43469.666666666664</v>
      </c>
      <c r="B90" t="s">
        <v>9</v>
      </c>
      <c r="C90" t="s">
        <v>10</v>
      </c>
      <c r="H90">
        <v>1836.67</v>
      </c>
      <c r="I90">
        <v>1.837</v>
      </c>
      <c r="J90" t="b">
        <f t="shared" si="2"/>
        <v>0</v>
      </c>
      <c r="K90" t="str">
        <f>IF($J90,VLOOKUP(HOUR($A90),Grid!$A$2:$E$25,2),VLOOKUP(HOUR($A90),Grid!$A$2:$E$25,4))</f>
        <v>Winter Peak</v>
      </c>
      <c r="L90">
        <f>IF($J90,VLOOKUP(HOUR($A90),Grid!$A$2:$E$25,3),VLOOKUP(HOUR($A90),Grid!$A$2:$E$25,5))</f>
        <v>0.24</v>
      </c>
      <c r="M90">
        <f t="shared" si="3"/>
        <v>0.44087999999999999</v>
      </c>
    </row>
    <row r="91" spans="1:13" x14ac:dyDescent="0.2">
      <c r="A91" s="1">
        <v>43469.708333333336</v>
      </c>
      <c r="B91" t="s">
        <v>9</v>
      </c>
      <c r="C91" t="s">
        <v>10</v>
      </c>
      <c r="H91">
        <v>3028.0210000000002</v>
      </c>
      <c r="I91">
        <v>3.028</v>
      </c>
      <c r="J91" t="b">
        <f t="shared" si="2"/>
        <v>0</v>
      </c>
      <c r="K91" t="str">
        <f>IF($J91,VLOOKUP(HOUR($A91),Grid!$A$2:$E$25,2),VLOOKUP(HOUR($A91),Grid!$A$2:$E$25,4))</f>
        <v>Winter Peak</v>
      </c>
      <c r="L91">
        <f>IF($J91,VLOOKUP(HOUR($A91),Grid!$A$2:$E$25,3),VLOOKUP(HOUR($A91),Grid!$A$2:$E$25,5))</f>
        <v>0.24</v>
      </c>
      <c r="M91">
        <f t="shared" si="3"/>
        <v>0.72672000000000003</v>
      </c>
    </row>
    <row r="92" spans="1:13" x14ac:dyDescent="0.2">
      <c r="A92" s="1">
        <v>43469.75</v>
      </c>
      <c r="B92" t="s">
        <v>9</v>
      </c>
      <c r="C92" t="s">
        <v>10</v>
      </c>
      <c r="H92">
        <v>3523.241</v>
      </c>
      <c r="I92">
        <v>3.5230000000000001</v>
      </c>
      <c r="J92" t="b">
        <f t="shared" si="2"/>
        <v>0</v>
      </c>
      <c r="K92" t="str">
        <f>IF($J92,VLOOKUP(HOUR($A92),Grid!$A$2:$E$25,2),VLOOKUP(HOUR($A92),Grid!$A$2:$E$25,4))</f>
        <v>Winter Peak</v>
      </c>
      <c r="L92">
        <f>IF($J92,VLOOKUP(HOUR($A92),Grid!$A$2:$E$25,3),VLOOKUP(HOUR($A92),Grid!$A$2:$E$25,5))</f>
        <v>0.24</v>
      </c>
      <c r="M92">
        <f t="shared" si="3"/>
        <v>0.84552000000000005</v>
      </c>
    </row>
    <row r="93" spans="1:13" x14ac:dyDescent="0.2">
      <c r="A93" s="1">
        <v>43469.791666666664</v>
      </c>
      <c r="B93" t="s">
        <v>9</v>
      </c>
      <c r="C93" t="s">
        <v>10</v>
      </c>
      <c r="H93">
        <v>1756.037</v>
      </c>
      <c r="I93">
        <v>1.756</v>
      </c>
      <c r="J93" t="b">
        <f t="shared" si="2"/>
        <v>0</v>
      </c>
      <c r="K93" t="str">
        <f>IF($J93,VLOOKUP(HOUR($A93),Grid!$A$2:$E$25,2),VLOOKUP(HOUR($A93),Grid!$A$2:$E$25,4))</f>
        <v>Winter Off-Peak</v>
      </c>
      <c r="L93">
        <f>IF($J93,VLOOKUP(HOUR($A93),Grid!$A$2:$E$25,3),VLOOKUP(HOUR($A93),Grid!$A$2:$E$25,5))</f>
        <v>0.17</v>
      </c>
      <c r="M93">
        <f t="shared" si="3"/>
        <v>0.29852000000000001</v>
      </c>
    </row>
    <row r="94" spans="1:13" x14ac:dyDescent="0.2">
      <c r="A94" s="1">
        <v>43469.833333333336</v>
      </c>
      <c r="B94" t="s">
        <v>9</v>
      </c>
      <c r="C94" t="s">
        <v>10</v>
      </c>
      <c r="H94">
        <v>2154.4859999999999</v>
      </c>
      <c r="I94">
        <v>2.1539999999999999</v>
      </c>
      <c r="J94" t="b">
        <f t="shared" si="2"/>
        <v>0</v>
      </c>
      <c r="K94" t="str">
        <f>IF($J94,VLOOKUP(HOUR($A94),Grid!$A$2:$E$25,2),VLOOKUP(HOUR($A94),Grid!$A$2:$E$25,4))</f>
        <v>Winter Off-Peak</v>
      </c>
      <c r="L94">
        <f>IF($J94,VLOOKUP(HOUR($A94),Grid!$A$2:$E$25,3),VLOOKUP(HOUR($A94),Grid!$A$2:$E$25,5))</f>
        <v>0.17</v>
      </c>
      <c r="M94">
        <f t="shared" si="3"/>
        <v>0.36618000000000001</v>
      </c>
    </row>
    <row r="95" spans="1:13" x14ac:dyDescent="0.2">
      <c r="A95" s="1">
        <v>43469.875</v>
      </c>
      <c r="B95" t="s">
        <v>9</v>
      </c>
      <c r="C95" t="s">
        <v>10</v>
      </c>
      <c r="H95">
        <v>1674.1579999999999</v>
      </c>
      <c r="I95">
        <v>1.6739999999999999</v>
      </c>
      <c r="J95" t="b">
        <f t="shared" si="2"/>
        <v>0</v>
      </c>
      <c r="K95" t="str">
        <f>IF($J95,VLOOKUP(HOUR($A95),Grid!$A$2:$E$25,2),VLOOKUP(HOUR($A95),Grid!$A$2:$E$25,4))</f>
        <v>Winter Off-Peak</v>
      </c>
      <c r="L95">
        <f>IF($J95,VLOOKUP(HOUR($A95),Grid!$A$2:$E$25,3),VLOOKUP(HOUR($A95),Grid!$A$2:$E$25,5))</f>
        <v>0.13</v>
      </c>
      <c r="M95">
        <f t="shared" si="3"/>
        <v>0.21762000000000001</v>
      </c>
    </row>
    <row r="96" spans="1:13" x14ac:dyDescent="0.2">
      <c r="A96" s="1">
        <v>43469.916666666664</v>
      </c>
      <c r="B96" t="s">
        <v>9</v>
      </c>
      <c r="C96" t="s">
        <v>10</v>
      </c>
      <c r="H96">
        <v>1727.557</v>
      </c>
      <c r="I96">
        <v>1.728</v>
      </c>
      <c r="J96" t="b">
        <f t="shared" si="2"/>
        <v>0</v>
      </c>
      <c r="K96" t="str">
        <f>IF($J96,VLOOKUP(HOUR($A96),Grid!$A$2:$E$25,2),VLOOKUP(HOUR($A96),Grid!$A$2:$E$25,4))</f>
        <v>Winter Off-Peak</v>
      </c>
      <c r="L96">
        <f>IF($J96,VLOOKUP(HOUR($A96),Grid!$A$2:$E$25,3),VLOOKUP(HOUR($A96),Grid!$A$2:$E$25,5))</f>
        <v>0.13</v>
      </c>
      <c r="M96">
        <f t="shared" si="3"/>
        <v>0.22464000000000001</v>
      </c>
    </row>
    <row r="97" spans="1:13" x14ac:dyDescent="0.2">
      <c r="A97" s="1">
        <v>43469.958333333336</v>
      </c>
      <c r="B97" t="s">
        <v>9</v>
      </c>
      <c r="C97" t="s">
        <v>10</v>
      </c>
      <c r="H97">
        <v>1632.367</v>
      </c>
      <c r="I97">
        <v>1.6319999999999999</v>
      </c>
      <c r="J97" t="b">
        <f t="shared" si="2"/>
        <v>0</v>
      </c>
      <c r="K97" t="str">
        <f>IF($J97,VLOOKUP(HOUR($A97),Grid!$A$2:$E$25,2),VLOOKUP(HOUR($A97),Grid!$A$2:$E$25,4))</f>
        <v>Winter Off-Peak</v>
      </c>
      <c r="L97">
        <f>IF($J97,VLOOKUP(HOUR($A97),Grid!$A$2:$E$25,3),VLOOKUP(HOUR($A97),Grid!$A$2:$E$25,5))</f>
        <v>0.13</v>
      </c>
      <c r="M97">
        <f t="shared" si="3"/>
        <v>0.21215999999999999</v>
      </c>
    </row>
    <row r="98" spans="1:13" x14ac:dyDescent="0.2">
      <c r="A98" s="1">
        <v>43470</v>
      </c>
      <c r="B98" t="s">
        <v>9</v>
      </c>
      <c r="C98" t="s">
        <v>10</v>
      </c>
      <c r="H98">
        <v>1214.4100000000001</v>
      </c>
      <c r="I98">
        <v>1.214</v>
      </c>
      <c r="J98" t="b">
        <f t="shared" si="2"/>
        <v>0</v>
      </c>
      <c r="K98" t="str">
        <f>IF($J98,VLOOKUP(HOUR($A98),Grid!$A$2:$E$25,2),VLOOKUP(HOUR($A98),Grid!$A$2:$E$25,4))</f>
        <v>Winter Super-Off-Peak</v>
      </c>
      <c r="L98">
        <f>IF($J98,VLOOKUP(HOUR($A98),Grid!$A$2:$E$25,3),VLOOKUP(HOUR($A98),Grid!$A$2:$E$25,5))</f>
        <v>0.13</v>
      </c>
      <c r="M98">
        <f t="shared" si="3"/>
        <v>0.15781999999999999</v>
      </c>
    </row>
    <row r="99" spans="1:13" x14ac:dyDescent="0.2">
      <c r="A99" s="1">
        <v>43470.041666666664</v>
      </c>
      <c r="B99" t="s">
        <v>9</v>
      </c>
      <c r="C99" t="s">
        <v>10</v>
      </c>
      <c r="H99">
        <v>1010.7089999999999</v>
      </c>
      <c r="I99">
        <v>1.0109999999999999</v>
      </c>
      <c r="J99" t="b">
        <f t="shared" si="2"/>
        <v>0</v>
      </c>
      <c r="K99" t="str">
        <f>IF($J99,VLOOKUP(HOUR($A99),Grid!$A$2:$E$25,2),VLOOKUP(HOUR($A99),Grid!$A$2:$E$25,4))</f>
        <v>Winter Super-Off-Peak</v>
      </c>
      <c r="L99">
        <f>IF($J99,VLOOKUP(HOUR($A99),Grid!$A$2:$E$25,3),VLOOKUP(HOUR($A99),Grid!$A$2:$E$25,5))</f>
        <v>0.13</v>
      </c>
      <c r="M99">
        <f t="shared" si="3"/>
        <v>0.13142999999999999</v>
      </c>
    </row>
    <row r="100" spans="1:13" x14ac:dyDescent="0.2">
      <c r="A100" s="1">
        <v>43470.083333333336</v>
      </c>
      <c r="B100" t="s">
        <v>9</v>
      </c>
      <c r="C100" t="s">
        <v>10</v>
      </c>
      <c r="H100">
        <v>1104.366</v>
      </c>
      <c r="I100">
        <v>1.1040000000000001</v>
      </c>
      <c r="J100" t="b">
        <f t="shared" si="2"/>
        <v>0</v>
      </c>
      <c r="K100" t="str">
        <f>IF($J100,VLOOKUP(HOUR($A100),Grid!$A$2:$E$25,2),VLOOKUP(HOUR($A100),Grid!$A$2:$E$25,4))</f>
        <v>Winter Off-Peak</v>
      </c>
      <c r="L100">
        <f>IF($J100,VLOOKUP(HOUR($A100),Grid!$A$2:$E$25,3),VLOOKUP(HOUR($A100),Grid!$A$2:$E$25,5))</f>
        <v>0.13</v>
      </c>
      <c r="M100">
        <f t="shared" si="3"/>
        <v>0.14352000000000001</v>
      </c>
    </row>
    <row r="101" spans="1:13" x14ac:dyDescent="0.2">
      <c r="A101" s="1">
        <v>43470.125</v>
      </c>
      <c r="B101" t="s">
        <v>9</v>
      </c>
      <c r="C101" t="s">
        <v>10</v>
      </c>
      <c r="H101">
        <v>1138.9100000000001</v>
      </c>
      <c r="I101">
        <v>1.139</v>
      </c>
      <c r="J101" t="b">
        <f t="shared" si="2"/>
        <v>0</v>
      </c>
      <c r="K101" t="str">
        <f>IF($J101,VLOOKUP(HOUR($A101),Grid!$A$2:$E$25,2),VLOOKUP(HOUR($A101),Grid!$A$2:$E$25,4))</f>
        <v>Winter Super-Off-Peak</v>
      </c>
      <c r="L101">
        <f>IF($J101,VLOOKUP(HOUR($A101),Grid!$A$2:$E$25,3),VLOOKUP(HOUR($A101),Grid!$A$2:$E$25,5))</f>
        <v>0.13</v>
      </c>
      <c r="M101">
        <f t="shared" si="3"/>
        <v>0.14807000000000001</v>
      </c>
    </row>
    <row r="102" spans="1:13" x14ac:dyDescent="0.2">
      <c r="A102" s="1">
        <v>43470.166666666664</v>
      </c>
      <c r="B102" t="s">
        <v>9</v>
      </c>
      <c r="C102" t="s">
        <v>10</v>
      </c>
      <c r="H102">
        <v>1030.038</v>
      </c>
      <c r="I102">
        <v>1.03</v>
      </c>
      <c r="J102" t="b">
        <f t="shared" si="2"/>
        <v>0</v>
      </c>
      <c r="K102" t="str">
        <f>IF($J102,VLOOKUP(HOUR($A102),Grid!$A$2:$E$25,2),VLOOKUP(HOUR($A102),Grid!$A$2:$E$25,4))</f>
        <v>Winter Super-Off-Peak</v>
      </c>
      <c r="L102">
        <f>IF($J102,VLOOKUP(HOUR($A102),Grid!$A$2:$E$25,3),VLOOKUP(HOUR($A102),Grid!$A$2:$E$25,5))</f>
        <v>0.13</v>
      </c>
      <c r="M102">
        <f t="shared" si="3"/>
        <v>0.13390000000000002</v>
      </c>
    </row>
    <row r="103" spans="1:13" x14ac:dyDescent="0.2">
      <c r="A103" s="1">
        <v>43470.208333333336</v>
      </c>
      <c r="B103" t="s">
        <v>9</v>
      </c>
      <c r="C103" t="s">
        <v>10</v>
      </c>
      <c r="H103">
        <v>1053.75</v>
      </c>
      <c r="I103">
        <v>1.054</v>
      </c>
      <c r="J103" t="b">
        <f t="shared" si="2"/>
        <v>0</v>
      </c>
      <c r="K103" t="str">
        <f>IF($J103,VLOOKUP(HOUR($A103),Grid!$A$2:$E$25,2),VLOOKUP(HOUR($A103),Grid!$A$2:$E$25,4))</f>
        <v>Winter Super-Off-Peak</v>
      </c>
      <c r="L103">
        <f>IF($J103,VLOOKUP(HOUR($A103),Grid!$A$2:$E$25,3),VLOOKUP(HOUR($A103),Grid!$A$2:$E$25,5))</f>
        <v>0.13</v>
      </c>
      <c r="M103">
        <f t="shared" si="3"/>
        <v>0.13702</v>
      </c>
    </row>
    <row r="104" spans="1:13" x14ac:dyDescent="0.2">
      <c r="A104" s="1">
        <v>43470.25</v>
      </c>
      <c r="B104" t="s">
        <v>9</v>
      </c>
      <c r="C104" t="s">
        <v>10</v>
      </c>
      <c r="H104">
        <v>1071.876</v>
      </c>
      <c r="I104">
        <v>1.0720000000000001</v>
      </c>
      <c r="J104" t="b">
        <f t="shared" si="2"/>
        <v>0</v>
      </c>
      <c r="K104" t="str">
        <f>IF($J104,VLOOKUP(HOUR($A104),Grid!$A$2:$E$25,2),VLOOKUP(HOUR($A104),Grid!$A$2:$E$25,4))</f>
        <v>Winter Super-Off-Peak</v>
      </c>
      <c r="L104">
        <f>IF($J104,VLOOKUP(HOUR($A104),Grid!$A$2:$E$25,3),VLOOKUP(HOUR($A104),Grid!$A$2:$E$25,5))</f>
        <v>0.13</v>
      </c>
      <c r="M104">
        <f t="shared" si="3"/>
        <v>0.13936000000000001</v>
      </c>
    </row>
    <row r="105" spans="1:13" x14ac:dyDescent="0.2">
      <c r="A105" s="1">
        <v>43470.291666666664</v>
      </c>
      <c r="B105" t="s">
        <v>9</v>
      </c>
      <c r="C105" t="s">
        <v>10</v>
      </c>
      <c r="H105">
        <v>1000.088</v>
      </c>
      <c r="I105">
        <v>1</v>
      </c>
      <c r="J105" t="b">
        <f t="shared" si="2"/>
        <v>0</v>
      </c>
      <c r="K105" t="str">
        <f>IF($J105,VLOOKUP(HOUR($A105),Grid!$A$2:$E$25,2),VLOOKUP(HOUR($A105),Grid!$A$2:$E$25,4))</f>
        <v>Winter Off-Peak</v>
      </c>
      <c r="L105">
        <f>IF($J105,VLOOKUP(HOUR($A105),Grid!$A$2:$E$25,3),VLOOKUP(HOUR($A105),Grid!$A$2:$E$25,5))</f>
        <v>0.16</v>
      </c>
      <c r="M105">
        <f t="shared" si="3"/>
        <v>0.16</v>
      </c>
    </row>
    <row r="106" spans="1:13" x14ac:dyDescent="0.2">
      <c r="A106" s="1">
        <v>43470.333333333336</v>
      </c>
      <c r="B106" t="s">
        <v>9</v>
      </c>
      <c r="C106" t="s">
        <v>10</v>
      </c>
      <c r="H106">
        <v>1066.357</v>
      </c>
      <c r="I106">
        <v>1.0660000000000001</v>
      </c>
      <c r="J106" t="b">
        <f t="shared" si="2"/>
        <v>0</v>
      </c>
      <c r="K106" t="str">
        <f>IF($J106,VLOOKUP(HOUR($A106),Grid!$A$2:$E$25,2),VLOOKUP(HOUR($A106),Grid!$A$2:$E$25,4))</f>
        <v>Winter Off-Peak</v>
      </c>
      <c r="L106">
        <f>IF($J106,VLOOKUP(HOUR($A106),Grid!$A$2:$E$25,3),VLOOKUP(HOUR($A106),Grid!$A$2:$E$25,5))</f>
        <v>0.16</v>
      </c>
      <c r="M106">
        <f t="shared" si="3"/>
        <v>0.17056000000000002</v>
      </c>
    </row>
    <row r="107" spans="1:13" x14ac:dyDescent="0.2">
      <c r="A107" s="1">
        <v>43470.375</v>
      </c>
      <c r="B107" t="s">
        <v>9</v>
      </c>
      <c r="C107" t="s">
        <v>10</v>
      </c>
      <c r="H107">
        <v>1019.592</v>
      </c>
      <c r="I107">
        <v>1.02</v>
      </c>
      <c r="J107" t="b">
        <f t="shared" si="2"/>
        <v>0</v>
      </c>
      <c r="K107" t="str">
        <f>IF($J107,VLOOKUP(HOUR($A107),Grid!$A$2:$E$25,2),VLOOKUP(HOUR($A107),Grid!$A$2:$E$25,4))</f>
        <v>Winter Off-Peak</v>
      </c>
      <c r="L107">
        <f>IF($J107,VLOOKUP(HOUR($A107),Grid!$A$2:$E$25,3),VLOOKUP(HOUR($A107),Grid!$A$2:$E$25,5))</f>
        <v>0.16</v>
      </c>
      <c r="M107">
        <f t="shared" si="3"/>
        <v>0.16320000000000001</v>
      </c>
    </row>
    <row r="108" spans="1:13" x14ac:dyDescent="0.2">
      <c r="A108" s="1">
        <v>43470.416666666664</v>
      </c>
      <c r="B108" t="s">
        <v>9</v>
      </c>
      <c r="C108" t="s">
        <v>10</v>
      </c>
      <c r="H108">
        <v>930.851</v>
      </c>
      <c r="I108">
        <v>0.93100000000000005</v>
      </c>
      <c r="J108" t="b">
        <f t="shared" si="2"/>
        <v>0</v>
      </c>
      <c r="K108" t="str">
        <f>IF($J108,VLOOKUP(HOUR($A108),Grid!$A$2:$E$25,2),VLOOKUP(HOUR($A108),Grid!$A$2:$E$25,4))</f>
        <v>Winter Off-Peak</v>
      </c>
      <c r="L108">
        <f>IF($J108,VLOOKUP(HOUR($A108),Grid!$A$2:$E$25,3),VLOOKUP(HOUR($A108),Grid!$A$2:$E$25,5))</f>
        <v>0.16</v>
      </c>
      <c r="M108">
        <f t="shared" si="3"/>
        <v>0.14896000000000001</v>
      </c>
    </row>
    <row r="109" spans="1:13" x14ac:dyDescent="0.2">
      <c r="A109" s="1">
        <v>43470.458333333336</v>
      </c>
      <c r="B109" t="s">
        <v>9</v>
      </c>
      <c r="C109" t="s">
        <v>10</v>
      </c>
      <c r="H109">
        <v>784.87599999999998</v>
      </c>
      <c r="I109">
        <v>0.78500000000000003</v>
      </c>
      <c r="J109" t="b">
        <f t="shared" si="2"/>
        <v>0</v>
      </c>
      <c r="K109" t="str">
        <f>IF($J109,VLOOKUP(HOUR($A109),Grid!$A$2:$E$25,2),VLOOKUP(HOUR($A109),Grid!$A$2:$E$25,4))</f>
        <v>Winter Off-Peak</v>
      </c>
      <c r="L109">
        <f>IF($J109,VLOOKUP(HOUR($A109),Grid!$A$2:$E$25,3),VLOOKUP(HOUR($A109),Grid!$A$2:$E$25,5))</f>
        <v>0.16</v>
      </c>
      <c r="M109">
        <f t="shared" si="3"/>
        <v>0.12560000000000002</v>
      </c>
    </row>
    <row r="110" spans="1:13" x14ac:dyDescent="0.2">
      <c r="A110" s="1">
        <v>43470.5</v>
      </c>
      <c r="B110" t="s">
        <v>9</v>
      </c>
      <c r="C110" t="s">
        <v>10</v>
      </c>
      <c r="H110">
        <v>974.66099999999994</v>
      </c>
      <c r="I110">
        <v>0.97499999999999998</v>
      </c>
      <c r="J110" t="b">
        <f t="shared" si="2"/>
        <v>0</v>
      </c>
      <c r="K110" t="str">
        <f>IF($J110,VLOOKUP(HOUR($A110),Grid!$A$2:$E$25,2),VLOOKUP(HOUR($A110),Grid!$A$2:$E$25,4))</f>
        <v>Winter Off-Peak</v>
      </c>
      <c r="L110">
        <f>IF($J110,VLOOKUP(HOUR($A110),Grid!$A$2:$E$25,3),VLOOKUP(HOUR($A110),Grid!$A$2:$E$25,5))</f>
        <v>0.16</v>
      </c>
      <c r="M110">
        <f t="shared" si="3"/>
        <v>0.156</v>
      </c>
    </row>
    <row r="111" spans="1:13" x14ac:dyDescent="0.2">
      <c r="A111" s="1">
        <v>43470.541666666664</v>
      </c>
      <c r="B111" t="s">
        <v>9</v>
      </c>
      <c r="C111" t="s">
        <v>10</v>
      </c>
      <c r="H111">
        <v>875.69299999999998</v>
      </c>
      <c r="I111">
        <v>0.876</v>
      </c>
      <c r="J111" t="b">
        <f t="shared" si="2"/>
        <v>0</v>
      </c>
      <c r="K111" t="str">
        <f>IF($J111,VLOOKUP(HOUR($A111),Grid!$A$2:$E$25,2),VLOOKUP(HOUR($A111),Grid!$A$2:$E$25,4))</f>
        <v>Winter Peak</v>
      </c>
      <c r="L111">
        <f>IF($J111,VLOOKUP(HOUR($A111),Grid!$A$2:$E$25,3),VLOOKUP(HOUR($A111),Grid!$A$2:$E$25,5))</f>
        <v>0.24</v>
      </c>
      <c r="M111">
        <f t="shared" si="3"/>
        <v>0.21023999999999998</v>
      </c>
    </row>
    <row r="112" spans="1:13" x14ac:dyDescent="0.2">
      <c r="A112" s="1">
        <v>43470.583333333336</v>
      </c>
      <c r="B112" t="s">
        <v>9</v>
      </c>
      <c r="C112" t="s">
        <v>10</v>
      </c>
      <c r="H112">
        <v>967.64099999999996</v>
      </c>
      <c r="I112">
        <v>0.96799999999999997</v>
      </c>
      <c r="J112" t="b">
        <f t="shared" si="2"/>
        <v>0</v>
      </c>
      <c r="K112" t="str">
        <f>IF($J112,VLOOKUP(HOUR($A112),Grid!$A$2:$E$25,2),VLOOKUP(HOUR($A112),Grid!$A$2:$E$25,4))</f>
        <v>Winter Peak</v>
      </c>
      <c r="L112">
        <f>IF($J112,VLOOKUP(HOUR($A112),Grid!$A$2:$E$25,3),VLOOKUP(HOUR($A112),Grid!$A$2:$E$25,5))</f>
        <v>0.24</v>
      </c>
      <c r="M112">
        <f t="shared" si="3"/>
        <v>0.23231999999999997</v>
      </c>
    </row>
    <row r="113" spans="1:13" x14ac:dyDescent="0.2">
      <c r="A113" s="1">
        <v>43470.625</v>
      </c>
      <c r="B113" t="s">
        <v>9</v>
      </c>
      <c r="C113" t="s">
        <v>10</v>
      </c>
      <c r="H113">
        <v>2365.4859999999999</v>
      </c>
      <c r="I113">
        <v>2.3650000000000002</v>
      </c>
      <c r="J113" t="b">
        <f t="shared" si="2"/>
        <v>0</v>
      </c>
      <c r="K113" t="str">
        <f>IF($J113,VLOOKUP(HOUR($A113),Grid!$A$2:$E$25,2),VLOOKUP(HOUR($A113),Grid!$A$2:$E$25,4))</f>
        <v>Winter Peak</v>
      </c>
      <c r="L113">
        <f>IF($J113,VLOOKUP(HOUR($A113),Grid!$A$2:$E$25,3),VLOOKUP(HOUR($A113),Grid!$A$2:$E$25,5))</f>
        <v>0.24</v>
      </c>
      <c r="M113">
        <f t="shared" si="3"/>
        <v>0.56759999999999999</v>
      </c>
    </row>
    <row r="114" spans="1:13" x14ac:dyDescent="0.2">
      <c r="A114" s="1">
        <v>43470.666666666664</v>
      </c>
      <c r="B114" t="s">
        <v>9</v>
      </c>
      <c r="C114" t="s">
        <v>10</v>
      </c>
      <c r="H114">
        <v>1560.796</v>
      </c>
      <c r="I114">
        <v>1.5609999999999999</v>
      </c>
      <c r="J114" t="b">
        <f t="shared" si="2"/>
        <v>0</v>
      </c>
      <c r="K114" t="str">
        <f>IF($J114,VLOOKUP(HOUR($A114),Grid!$A$2:$E$25,2),VLOOKUP(HOUR($A114),Grid!$A$2:$E$25,4))</f>
        <v>Winter Peak</v>
      </c>
      <c r="L114">
        <f>IF($J114,VLOOKUP(HOUR($A114),Grid!$A$2:$E$25,3),VLOOKUP(HOUR($A114),Grid!$A$2:$E$25,5))</f>
        <v>0.24</v>
      </c>
      <c r="M114">
        <f t="shared" si="3"/>
        <v>0.37463999999999997</v>
      </c>
    </row>
    <row r="115" spans="1:13" x14ac:dyDescent="0.2">
      <c r="A115" s="1">
        <v>43470.708333333336</v>
      </c>
      <c r="B115" t="s">
        <v>9</v>
      </c>
      <c r="C115" t="s">
        <v>10</v>
      </c>
      <c r="H115">
        <v>2091.7719999999999</v>
      </c>
      <c r="I115">
        <v>2.0920000000000001</v>
      </c>
      <c r="J115" t="b">
        <f t="shared" si="2"/>
        <v>0</v>
      </c>
      <c r="K115" t="str">
        <f>IF($J115,VLOOKUP(HOUR($A115),Grid!$A$2:$E$25,2),VLOOKUP(HOUR($A115),Grid!$A$2:$E$25,4))</f>
        <v>Winter Peak</v>
      </c>
      <c r="L115">
        <f>IF($J115,VLOOKUP(HOUR($A115),Grid!$A$2:$E$25,3),VLOOKUP(HOUR($A115),Grid!$A$2:$E$25,5))</f>
        <v>0.24</v>
      </c>
      <c r="M115">
        <f t="shared" si="3"/>
        <v>0.50207999999999997</v>
      </c>
    </row>
    <row r="116" spans="1:13" x14ac:dyDescent="0.2">
      <c r="A116" s="1">
        <v>43470.75</v>
      </c>
      <c r="B116" t="s">
        <v>9</v>
      </c>
      <c r="C116" t="s">
        <v>10</v>
      </c>
      <c r="H116">
        <v>2084.5100000000002</v>
      </c>
      <c r="I116">
        <v>2.085</v>
      </c>
      <c r="J116" t="b">
        <f t="shared" si="2"/>
        <v>0</v>
      </c>
      <c r="K116" t="str">
        <f>IF($J116,VLOOKUP(HOUR($A116),Grid!$A$2:$E$25,2),VLOOKUP(HOUR($A116),Grid!$A$2:$E$25,4))</f>
        <v>Winter Peak</v>
      </c>
      <c r="L116">
        <f>IF($J116,VLOOKUP(HOUR($A116),Grid!$A$2:$E$25,3),VLOOKUP(HOUR($A116),Grid!$A$2:$E$25,5))</f>
        <v>0.24</v>
      </c>
      <c r="M116">
        <f t="shared" si="3"/>
        <v>0.50039999999999996</v>
      </c>
    </row>
    <row r="117" spans="1:13" x14ac:dyDescent="0.2">
      <c r="A117" s="1">
        <v>43470.791666666664</v>
      </c>
      <c r="B117" t="s">
        <v>9</v>
      </c>
      <c r="C117" t="s">
        <v>10</v>
      </c>
      <c r="H117">
        <v>1895.8009999999999</v>
      </c>
      <c r="I117">
        <v>1.8959999999999999</v>
      </c>
      <c r="J117" t="b">
        <f t="shared" si="2"/>
        <v>0</v>
      </c>
      <c r="K117" t="str">
        <f>IF($J117,VLOOKUP(HOUR($A117),Grid!$A$2:$E$25,2),VLOOKUP(HOUR($A117),Grid!$A$2:$E$25,4))</f>
        <v>Winter Off-Peak</v>
      </c>
      <c r="L117">
        <f>IF($J117,VLOOKUP(HOUR($A117),Grid!$A$2:$E$25,3),VLOOKUP(HOUR($A117),Grid!$A$2:$E$25,5))</f>
        <v>0.17</v>
      </c>
      <c r="M117">
        <f t="shared" si="3"/>
        <v>0.32232</v>
      </c>
    </row>
    <row r="118" spans="1:13" x14ac:dyDescent="0.2">
      <c r="A118" s="1">
        <v>43470.833333333336</v>
      </c>
      <c r="B118" t="s">
        <v>9</v>
      </c>
      <c r="C118" t="s">
        <v>10</v>
      </c>
      <c r="H118">
        <v>1637.3969999999999</v>
      </c>
      <c r="I118">
        <v>1.637</v>
      </c>
      <c r="J118" t="b">
        <f t="shared" si="2"/>
        <v>0</v>
      </c>
      <c r="K118" t="str">
        <f>IF($J118,VLOOKUP(HOUR($A118),Grid!$A$2:$E$25,2),VLOOKUP(HOUR($A118),Grid!$A$2:$E$25,4))</f>
        <v>Winter Off-Peak</v>
      </c>
      <c r="L118">
        <f>IF($J118,VLOOKUP(HOUR($A118),Grid!$A$2:$E$25,3),VLOOKUP(HOUR($A118),Grid!$A$2:$E$25,5))</f>
        <v>0.17</v>
      </c>
      <c r="M118">
        <f t="shared" si="3"/>
        <v>0.27829000000000004</v>
      </c>
    </row>
    <row r="119" spans="1:13" x14ac:dyDescent="0.2">
      <c r="A119" s="1">
        <v>43470.875</v>
      </c>
      <c r="B119" t="s">
        <v>9</v>
      </c>
      <c r="C119" t="s">
        <v>10</v>
      </c>
      <c r="H119">
        <v>1855.3420000000001</v>
      </c>
      <c r="I119">
        <v>1.855</v>
      </c>
      <c r="J119" t="b">
        <f t="shared" si="2"/>
        <v>0</v>
      </c>
      <c r="K119" t="str">
        <f>IF($J119,VLOOKUP(HOUR($A119),Grid!$A$2:$E$25,2),VLOOKUP(HOUR($A119),Grid!$A$2:$E$25,4))</f>
        <v>Winter Off-Peak</v>
      </c>
      <c r="L119">
        <f>IF($J119,VLOOKUP(HOUR($A119),Grid!$A$2:$E$25,3),VLOOKUP(HOUR($A119),Grid!$A$2:$E$25,5))</f>
        <v>0.13</v>
      </c>
      <c r="M119">
        <f t="shared" si="3"/>
        <v>0.24115</v>
      </c>
    </row>
    <row r="120" spans="1:13" x14ac:dyDescent="0.2">
      <c r="A120" s="1">
        <v>43470.916666666664</v>
      </c>
      <c r="B120" t="s">
        <v>9</v>
      </c>
      <c r="C120" t="s">
        <v>10</v>
      </c>
      <c r="H120">
        <v>1684.979</v>
      </c>
      <c r="I120">
        <v>1.6850000000000001</v>
      </c>
      <c r="J120" t="b">
        <f t="shared" si="2"/>
        <v>0</v>
      </c>
      <c r="K120" t="str">
        <f>IF($J120,VLOOKUP(HOUR($A120),Grid!$A$2:$E$25,2),VLOOKUP(HOUR($A120),Grid!$A$2:$E$25,4))</f>
        <v>Winter Off-Peak</v>
      </c>
      <c r="L120">
        <f>IF($J120,VLOOKUP(HOUR($A120),Grid!$A$2:$E$25,3),VLOOKUP(HOUR($A120),Grid!$A$2:$E$25,5))</f>
        <v>0.13</v>
      </c>
      <c r="M120">
        <f t="shared" si="3"/>
        <v>0.21905000000000002</v>
      </c>
    </row>
    <row r="121" spans="1:13" x14ac:dyDescent="0.2">
      <c r="A121" s="1">
        <v>43470.958333333336</v>
      </c>
      <c r="B121" t="s">
        <v>9</v>
      </c>
      <c r="C121" t="s">
        <v>10</v>
      </c>
      <c r="H121">
        <v>1415.662</v>
      </c>
      <c r="I121">
        <v>1.4159999999999999</v>
      </c>
      <c r="J121" t="b">
        <f t="shared" si="2"/>
        <v>0</v>
      </c>
      <c r="K121" t="str">
        <f>IF($J121,VLOOKUP(HOUR($A121),Grid!$A$2:$E$25,2),VLOOKUP(HOUR($A121),Grid!$A$2:$E$25,4))</f>
        <v>Winter Off-Peak</v>
      </c>
      <c r="L121">
        <f>IF($J121,VLOOKUP(HOUR($A121),Grid!$A$2:$E$25,3),VLOOKUP(HOUR($A121),Grid!$A$2:$E$25,5))</f>
        <v>0.13</v>
      </c>
      <c r="M121">
        <f t="shared" si="3"/>
        <v>0.18407999999999999</v>
      </c>
    </row>
    <row r="122" spans="1:13" x14ac:dyDescent="0.2">
      <c r="A122" s="1">
        <v>43471</v>
      </c>
      <c r="B122" t="s">
        <v>9</v>
      </c>
      <c r="C122" t="s">
        <v>10</v>
      </c>
      <c r="H122">
        <v>1034.1759999999999</v>
      </c>
      <c r="I122">
        <v>1.034</v>
      </c>
      <c r="J122" t="b">
        <f t="shared" si="2"/>
        <v>0</v>
      </c>
      <c r="K122" t="str">
        <f>IF($J122,VLOOKUP(HOUR($A122),Grid!$A$2:$E$25,2),VLOOKUP(HOUR($A122),Grid!$A$2:$E$25,4))</f>
        <v>Winter Super-Off-Peak</v>
      </c>
      <c r="L122">
        <f>IF($J122,VLOOKUP(HOUR($A122),Grid!$A$2:$E$25,3),VLOOKUP(HOUR($A122),Grid!$A$2:$E$25,5))</f>
        <v>0.13</v>
      </c>
      <c r="M122">
        <f t="shared" si="3"/>
        <v>0.13442000000000001</v>
      </c>
    </row>
    <row r="123" spans="1:13" x14ac:dyDescent="0.2">
      <c r="A123" s="1">
        <v>43471.041666666664</v>
      </c>
      <c r="B123" t="s">
        <v>9</v>
      </c>
      <c r="C123" t="s">
        <v>10</v>
      </c>
      <c r="H123">
        <v>19662.949000000001</v>
      </c>
      <c r="I123">
        <v>19.663</v>
      </c>
      <c r="J123" t="b">
        <f t="shared" si="2"/>
        <v>0</v>
      </c>
      <c r="K123" t="str">
        <f>IF($J123,VLOOKUP(HOUR($A123),Grid!$A$2:$E$25,2),VLOOKUP(HOUR($A123),Grid!$A$2:$E$25,4))</f>
        <v>Winter Super-Off-Peak</v>
      </c>
      <c r="L123">
        <f>IF($J123,VLOOKUP(HOUR($A123),Grid!$A$2:$E$25,3),VLOOKUP(HOUR($A123),Grid!$A$2:$E$25,5))</f>
        <v>0.13</v>
      </c>
      <c r="M123">
        <f t="shared" si="3"/>
        <v>2.55619</v>
      </c>
    </row>
    <row r="124" spans="1:13" x14ac:dyDescent="0.2">
      <c r="A124" s="1">
        <v>43471.083333333336</v>
      </c>
      <c r="B124" t="s">
        <v>9</v>
      </c>
      <c r="C124" t="s">
        <v>10</v>
      </c>
      <c r="H124">
        <v>19913.965</v>
      </c>
      <c r="I124">
        <v>19.914000000000001</v>
      </c>
      <c r="J124" t="b">
        <f t="shared" si="2"/>
        <v>0</v>
      </c>
      <c r="K124" t="str">
        <f>IF($J124,VLOOKUP(HOUR($A124),Grid!$A$2:$E$25,2),VLOOKUP(HOUR($A124),Grid!$A$2:$E$25,4))</f>
        <v>Winter Off-Peak</v>
      </c>
      <c r="L124">
        <f>IF($J124,VLOOKUP(HOUR($A124),Grid!$A$2:$E$25,3),VLOOKUP(HOUR($A124),Grid!$A$2:$E$25,5))</f>
        <v>0.13</v>
      </c>
      <c r="M124">
        <f t="shared" si="3"/>
        <v>2.5888200000000001</v>
      </c>
    </row>
    <row r="125" spans="1:13" x14ac:dyDescent="0.2">
      <c r="A125" s="1">
        <v>43471.125</v>
      </c>
      <c r="B125" t="s">
        <v>9</v>
      </c>
      <c r="C125" t="s">
        <v>10</v>
      </c>
      <c r="H125">
        <v>6378.4679999999998</v>
      </c>
      <c r="I125">
        <v>6.3780000000000001</v>
      </c>
      <c r="J125" t="b">
        <f t="shared" si="2"/>
        <v>0</v>
      </c>
      <c r="K125" t="str">
        <f>IF($J125,VLOOKUP(HOUR($A125),Grid!$A$2:$E$25,2),VLOOKUP(HOUR($A125),Grid!$A$2:$E$25,4))</f>
        <v>Winter Super-Off-Peak</v>
      </c>
      <c r="L125">
        <f>IF($J125,VLOOKUP(HOUR($A125),Grid!$A$2:$E$25,3),VLOOKUP(HOUR($A125),Grid!$A$2:$E$25,5))</f>
        <v>0.13</v>
      </c>
      <c r="M125">
        <f t="shared" si="3"/>
        <v>0.82913999999999999</v>
      </c>
    </row>
    <row r="126" spans="1:13" x14ac:dyDescent="0.2">
      <c r="A126" s="1">
        <v>43471.166666666664</v>
      </c>
      <c r="B126" t="s">
        <v>9</v>
      </c>
      <c r="C126" t="s">
        <v>10</v>
      </c>
      <c r="H126">
        <v>993.92</v>
      </c>
      <c r="I126">
        <v>0.99399999999999999</v>
      </c>
      <c r="J126" t="b">
        <f t="shared" si="2"/>
        <v>0</v>
      </c>
      <c r="K126" t="str">
        <f>IF($J126,VLOOKUP(HOUR($A126),Grid!$A$2:$E$25,2),VLOOKUP(HOUR($A126),Grid!$A$2:$E$25,4))</f>
        <v>Winter Super-Off-Peak</v>
      </c>
      <c r="L126">
        <f>IF($J126,VLOOKUP(HOUR($A126),Grid!$A$2:$E$25,3),VLOOKUP(HOUR($A126),Grid!$A$2:$E$25,5))</f>
        <v>0.13</v>
      </c>
      <c r="M126">
        <f t="shared" si="3"/>
        <v>0.12922</v>
      </c>
    </row>
    <row r="127" spans="1:13" x14ac:dyDescent="0.2">
      <c r="A127" s="1">
        <v>43471.208333333336</v>
      </c>
      <c r="B127" t="s">
        <v>9</v>
      </c>
      <c r="C127" t="s">
        <v>10</v>
      </c>
      <c r="H127">
        <v>916.399</v>
      </c>
      <c r="I127">
        <v>0.91600000000000004</v>
      </c>
      <c r="J127" t="b">
        <f t="shared" si="2"/>
        <v>0</v>
      </c>
      <c r="K127" t="str">
        <f>IF($J127,VLOOKUP(HOUR($A127),Grid!$A$2:$E$25,2),VLOOKUP(HOUR($A127),Grid!$A$2:$E$25,4))</f>
        <v>Winter Super-Off-Peak</v>
      </c>
      <c r="L127">
        <f>IF($J127,VLOOKUP(HOUR($A127),Grid!$A$2:$E$25,3),VLOOKUP(HOUR($A127),Grid!$A$2:$E$25,5))</f>
        <v>0.13</v>
      </c>
      <c r="M127">
        <f t="shared" si="3"/>
        <v>0.11908000000000001</v>
      </c>
    </row>
    <row r="128" spans="1:13" x14ac:dyDescent="0.2">
      <c r="A128" s="1">
        <v>43471.25</v>
      </c>
      <c r="B128" t="s">
        <v>9</v>
      </c>
      <c r="C128" t="s">
        <v>10</v>
      </c>
      <c r="H128">
        <v>945.48099999999999</v>
      </c>
      <c r="I128">
        <v>0.94499999999999995</v>
      </c>
      <c r="J128" t="b">
        <f t="shared" si="2"/>
        <v>0</v>
      </c>
      <c r="K128" t="str">
        <f>IF($J128,VLOOKUP(HOUR($A128),Grid!$A$2:$E$25,2),VLOOKUP(HOUR($A128),Grid!$A$2:$E$25,4))</f>
        <v>Winter Super-Off-Peak</v>
      </c>
      <c r="L128">
        <f>IF($J128,VLOOKUP(HOUR($A128),Grid!$A$2:$E$25,3),VLOOKUP(HOUR($A128),Grid!$A$2:$E$25,5))</f>
        <v>0.13</v>
      </c>
      <c r="M128">
        <f t="shared" si="3"/>
        <v>0.12285</v>
      </c>
    </row>
    <row r="129" spans="1:13" x14ac:dyDescent="0.2">
      <c r="A129" s="1">
        <v>43471.291666666664</v>
      </c>
      <c r="B129" t="s">
        <v>9</v>
      </c>
      <c r="C129" t="s">
        <v>10</v>
      </c>
      <c r="H129">
        <v>1001.595</v>
      </c>
      <c r="I129">
        <v>1.002</v>
      </c>
      <c r="J129" t="b">
        <f t="shared" si="2"/>
        <v>0</v>
      </c>
      <c r="K129" t="str">
        <f>IF($J129,VLOOKUP(HOUR($A129),Grid!$A$2:$E$25,2),VLOOKUP(HOUR($A129),Grid!$A$2:$E$25,4))</f>
        <v>Winter Off-Peak</v>
      </c>
      <c r="L129">
        <f>IF($J129,VLOOKUP(HOUR($A129),Grid!$A$2:$E$25,3),VLOOKUP(HOUR($A129),Grid!$A$2:$E$25,5))</f>
        <v>0.16</v>
      </c>
      <c r="M129">
        <f t="shared" si="3"/>
        <v>0.16031999999999999</v>
      </c>
    </row>
    <row r="130" spans="1:13" x14ac:dyDescent="0.2">
      <c r="A130" s="1">
        <v>43471.333333333336</v>
      </c>
      <c r="B130" t="s">
        <v>9</v>
      </c>
      <c r="C130" t="s">
        <v>10</v>
      </c>
      <c r="H130">
        <v>1089.4639999999999</v>
      </c>
      <c r="I130">
        <v>1.089</v>
      </c>
      <c r="J130" t="b">
        <f t="shared" si="2"/>
        <v>0</v>
      </c>
      <c r="K130" t="str">
        <f>IF($J130,VLOOKUP(HOUR($A130),Grid!$A$2:$E$25,2),VLOOKUP(HOUR($A130),Grid!$A$2:$E$25,4))</f>
        <v>Winter Off-Peak</v>
      </c>
      <c r="L130">
        <f>IF($J130,VLOOKUP(HOUR($A130),Grid!$A$2:$E$25,3),VLOOKUP(HOUR($A130),Grid!$A$2:$E$25,5))</f>
        <v>0.16</v>
      </c>
      <c r="M130">
        <f t="shared" si="3"/>
        <v>0.17424000000000001</v>
      </c>
    </row>
    <row r="131" spans="1:13" x14ac:dyDescent="0.2">
      <c r="A131" s="1">
        <v>43471.375</v>
      </c>
      <c r="B131" t="s">
        <v>9</v>
      </c>
      <c r="C131" t="s">
        <v>10</v>
      </c>
      <c r="H131">
        <v>690.71900000000005</v>
      </c>
      <c r="I131">
        <v>0.69099999999999995</v>
      </c>
      <c r="J131" t="b">
        <f t="shared" ref="J131:J194" si="4">AND((MONTH($A131)&gt;5), (MONTH($A131)&lt;10))</f>
        <v>0</v>
      </c>
      <c r="K131" t="str">
        <f>IF($J131,VLOOKUP(HOUR($A131),Grid!$A$2:$E$25,2),VLOOKUP(HOUR($A131),Grid!$A$2:$E$25,4))</f>
        <v>Winter Off-Peak</v>
      </c>
      <c r="L131">
        <f>IF($J131,VLOOKUP(HOUR($A131),Grid!$A$2:$E$25,3),VLOOKUP(HOUR($A131),Grid!$A$2:$E$25,5))</f>
        <v>0.16</v>
      </c>
      <c r="M131">
        <f t="shared" ref="M131:M194" si="5">I131*L131</f>
        <v>0.11055999999999999</v>
      </c>
    </row>
    <row r="132" spans="1:13" x14ac:dyDescent="0.2">
      <c r="A132" s="1">
        <v>43471.416666666664</v>
      </c>
      <c r="B132" t="s">
        <v>9</v>
      </c>
      <c r="C132" t="s">
        <v>10</v>
      </c>
      <c r="H132">
        <v>1017.1319999999999</v>
      </c>
      <c r="I132">
        <v>1.0169999999999999</v>
      </c>
      <c r="J132" t="b">
        <f t="shared" si="4"/>
        <v>0</v>
      </c>
      <c r="K132" t="str">
        <f>IF($J132,VLOOKUP(HOUR($A132),Grid!$A$2:$E$25,2),VLOOKUP(HOUR($A132),Grid!$A$2:$E$25,4))</f>
        <v>Winter Off-Peak</v>
      </c>
      <c r="L132">
        <f>IF($J132,VLOOKUP(HOUR($A132),Grid!$A$2:$E$25,3),VLOOKUP(HOUR($A132),Grid!$A$2:$E$25,5))</f>
        <v>0.16</v>
      </c>
      <c r="M132">
        <f t="shared" si="5"/>
        <v>0.16271999999999998</v>
      </c>
    </row>
    <row r="133" spans="1:13" x14ac:dyDescent="0.2">
      <c r="A133" s="1">
        <v>43471.458333333336</v>
      </c>
      <c r="B133" t="s">
        <v>9</v>
      </c>
      <c r="C133" t="s">
        <v>10</v>
      </c>
      <c r="H133">
        <v>734.10900000000004</v>
      </c>
      <c r="I133">
        <v>0.73399999999999999</v>
      </c>
      <c r="J133" t="b">
        <f t="shared" si="4"/>
        <v>0</v>
      </c>
      <c r="K133" t="str">
        <f>IF($J133,VLOOKUP(HOUR($A133),Grid!$A$2:$E$25,2),VLOOKUP(HOUR($A133),Grid!$A$2:$E$25,4))</f>
        <v>Winter Off-Peak</v>
      </c>
      <c r="L133">
        <f>IF($J133,VLOOKUP(HOUR($A133),Grid!$A$2:$E$25,3),VLOOKUP(HOUR($A133),Grid!$A$2:$E$25,5))</f>
        <v>0.16</v>
      </c>
      <c r="M133">
        <f t="shared" si="5"/>
        <v>0.11744</v>
      </c>
    </row>
    <row r="134" spans="1:13" x14ac:dyDescent="0.2">
      <c r="A134" s="1">
        <v>43471.5</v>
      </c>
      <c r="B134" t="s">
        <v>9</v>
      </c>
      <c r="C134" t="s">
        <v>10</v>
      </c>
      <c r="H134">
        <v>774.09</v>
      </c>
      <c r="I134">
        <v>0.77400000000000002</v>
      </c>
      <c r="J134" t="b">
        <f t="shared" si="4"/>
        <v>0</v>
      </c>
      <c r="K134" t="str">
        <f>IF($J134,VLOOKUP(HOUR($A134),Grid!$A$2:$E$25,2),VLOOKUP(HOUR($A134),Grid!$A$2:$E$25,4))</f>
        <v>Winter Off-Peak</v>
      </c>
      <c r="L134">
        <f>IF($J134,VLOOKUP(HOUR($A134),Grid!$A$2:$E$25,3),VLOOKUP(HOUR($A134),Grid!$A$2:$E$25,5))</f>
        <v>0.16</v>
      </c>
      <c r="M134">
        <f t="shared" si="5"/>
        <v>0.12384000000000001</v>
      </c>
    </row>
    <row r="135" spans="1:13" x14ac:dyDescent="0.2">
      <c r="A135" s="1">
        <v>43471.541666666664</v>
      </c>
      <c r="B135" t="s">
        <v>9</v>
      </c>
      <c r="C135" t="s">
        <v>10</v>
      </c>
      <c r="H135">
        <v>961.10199999999998</v>
      </c>
      <c r="I135">
        <v>0.96099999999999997</v>
      </c>
      <c r="J135" t="b">
        <f t="shared" si="4"/>
        <v>0</v>
      </c>
      <c r="K135" t="str">
        <f>IF($J135,VLOOKUP(HOUR($A135),Grid!$A$2:$E$25,2),VLOOKUP(HOUR($A135),Grid!$A$2:$E$25,4))</f>
        <v>Winter Peak</v>
      </c>
      <c r="L135">
        <f>IF($J135,VLOOKUP(HOUR($A135),Grid!$A$2:$E$25,3),VLOOKUP(HOUR($A135),Grid!$A$2:$E$25,5))</f>
        <v>0.24</v>
      </c>
      <c r="M135">
        <f t="shared" si="5"/>
        <v>0.23063999999999998</v>
      </c>
    </row>
    <row r="136" spans="1:13" x14ac:dyDescent="0.2">
      <c r="A136" s="1">
        <v>43471.583333333336</v>
      </c>
      <c r="B136" t="s">
        <v>9</v>
      </c>
      <c r="C136" t="s">
        <v>10</v>
      </c>
      <c r="H136">
        <v>579.38</v>
      </c>
      <c r="I136">
        <v>0.57899999999999996</v>
      </c>
      <c r="J136" t="b">
        <f t="shared" si="4"/>
        <v>0</v>
      </c>
      <c r="K136" t="str">
        <f>IF($J136,VLOOKUP(HOUR($A136),Grid!$A$2:$E$25,2),VLOOKUP(HOUR($A136),Grid!$A$2:$E$25,4))</f>
        <v>Winter Peak</v>
      </c>
      <c r="L136">
        <f>IF($J136,VLOOKUP(HOUR($A136),Grid!$A$2:$E$25,3),VLOOKUP(HOUR($A136),Grid!$A$2:$E$25,5))</f>
        <v>0.24</v>
      </c>
      <c r="M136">
        <f t="shared" si="5"/>
        <v>0.13895999999999997</v>
      </c>
    </row>
    <row r="137" spans="1:13" x14ac:dyDescent="0.2">
      <c r="A137" s="1">
        <v>43471.625</v>
      </c>
      <c r="B137" t="s">
        <v>9</v>
      </c>
      <c r="C137" t="s">
        <v>10</v>
      </c>
      <c r="H137">
        <v>1395.528</v>
      </c>
      <c r="I137">
        <v>1.3959999999999999</v>
      </c>
      <c r="J137" t="b">
        <f t="shared" si="4"/>
        <v>0</v>
      </c>
      <c r="K137" t="str">
        <f>IF($J137,VLOOKUP(HOUR($A137),Grid!$A$2:$E$25,2),VLOOKUP(HOUR($A137),Grid!$A$2:$E$25,4))</f>
        <v>Winter Peak</v>
      </c>
      <c r="L137">
        <f>IF($J137,VLOOKUP(HOUR($A137),Grid!$A$2:$E$25,3),VLOOKUP(HOUR($A137),Grid!$A$2:$E$25,5))</f>
        <v>0.24</v>
      </c>
      <c r="M137">
        <f t="shared" si="5"/>
        <v>0.33503999999999995</v>
      </c>
    </row>
    <row r="138" spans="1:13" x14ac:dyDescent="0.2">
      <c r="A138" s="1">
        <v>43471.666666666664</v>
      </c>
      <c r="B138" t="s">
        <v>9</v>
      </c>
      <c r="C138" t="s">
        <v>10</v>
      </c>
      <c r="H138">
        <v>1996.1969999999999</v>
      </c>
      <c r="I138">
        <v>1.996</v>
      </c>
      <c r="J138" t="b">
        <f t="shared" si="4"/>
        <v>0</v>
      </c>
      <c r="K138" t="str">
        <f>IF($J138,VLOOKUP(HOUR($A138),Grid!$A$2:$E$25,2),VLOOKUP(HOUR($A138),Grid!$A$2:$E$25,4))</f>
        <v>Winter Peak</v>
      </c>
      <c r="L138">
        <f>IF($J138,VLOOKUP(HOUR($A138),Grid!$A$2:$E$25,3),VLOOKUP(HOUR($A138),Grid!$A$2:$E$25,5))</f>
        <v>0.24</v>
      </c>
      <c r="M138">
        <f t="shared" si="5"/>
        <v>0.47903999999999997</v>
      </c>
    </row>
    <row r="139" spans="1:13" x14ac:dyDescent="0.2">
      <c r="A139" s="1">
        <v>43471.708333333336</v>
      </c>
      <c r="B139" t="s">
        <v>9</v>
      </c>
      <c r="C139" t="s">
        <v>10</v>
      </c>
      <c r="H139">
        <v>2116.7150000000001</v>
      </c>
      <c r="I139">
        <v>2.117</v>
      </c>
      <c r="J139" t="b">
        <f t="shared" si="4"/>
        <v>0</v>
      </c>
      <c r="K139" t="str">
        <f>IF($J139,VLOOKUP(HOUR($A139),Grid!$A$2:$E$25,2),VLOOKUP(HOUR($A139),Grid!$A$2:$E$25,4))</f>
        <v>Winter Peak</v>
      </c>
      <c r="L139">
        <f>IF($J139,VLOOKUP(HOUR($A139),Grid!$A$2:$E$25,3),VLOOKUP(HOUR($A139),Grid!$A$2:$E$25,5))</f>
        <v>0.24</v>
      </c>
      <c r="M139">
        <f t="shared" si="5"/>
        <v>0.50807999999999998</v>
      </c>
    </row>
    <row r="140" spans="1:13" x14ac:dyDescent="0.2">
      <c r="A140" s="1">
        <v>43471.75</v>
      </c>
      <c r="B140" t="s">
        <v>9</v>
      </c>
      <c r="C140" t="s">
        <v>10</v>
      </c>
      <c r="H140">
        <v>2134.3029999999999</v>
      </c>
      <c r="I140">
        <v>2.1339999999999999</v>
      </c>
      <c r="J140" t="b">
        <f t="shared" si="4"/>
        <v>0</v>
      </c>
      <c r="K140" t="str">
        <f>IF($J140,VLOOKUP(HOUR($A140),Grid!$A$2:$E$25,2),VLOOKUP(HOUR($A140),Grid!$A$2:$E$25,4))</f>
        <v>Winter Peak</v>
      </c>
      <c r="L140">
        <f>IF($J140,VLOOKUP(HOUR($A140),Grid!$A$2:$E$25,3),VLOOKUP(HOUR($A140),Grid!$A$2:$E$25,5))</f>
        <v>0.24</v>
      </c>
      <c r="M140">
        <f t="shared" si="5"/>
        <v>0.51215999999999995</v>
      </c>
    </row>
    <row r="141" spans="1:13" x14ac:dyDescent="0.2">
      <c r="A141" s="1">
        <v>43471.791666666664</v>
      </c>
      <c r="B141" t="s">
        <v>9</v>
      </c>
      <c r="C141" t="s">
        <v>10</v>
      </c>
      <c r="H141">
        <v>2837.06</v>
      </c>
      <c r="I141">
        <v>2.8370000000000002</v>
      </c>
      <c r="J141" t="b">
        <f t="shared" si="4"/>
        <v>0</v>
      </c>
      <c r="K141" t="str">
        <f>IF($J141,VLOOKUP(HOUR($A141),Grid!$A$2:$E$25,2),VLOOKUP(HOUR($A141),Grid!$A$2:$E$25,4))</f>
        <v>Winter Off-Peak</v>
      </c>
      <c r="L141">
        <f>IF($J141,VLOOKUP(HOUR($A141),Grid!$A$2:$E$25,3),VLOOKUP(HOUR($A141),Grid!$A$2:$E$25,5))</f>
        <v>0.17</v>
      </c>
      <c r="M141">
        <f t="shared" si="5"/>
        <v>0.48229000000000005</v>
      </c>
    </row>
    <row r="142" spans="1:13" x14ac:dyDescent="0.2">
      <c r="A142" s="1">
        <v>43471.833333333336</v>
      </c>
      <c r="B142" t="s">
        <v>9</v>
      </c>
      <c r="C142" t="s">
        <v>10</v>
      </c>
      <c r="H142">
        <v>1802.5619999999999</v>
      </c>
      <c r="I142">
        <v>1.8029999999999999</v>
      </c>
      <c r="J142" t="b">
        <f t="shared" si="4"/>
        <v>0</v>
      </c>
      <c r="K142" t="str">
        <f>IF($J142,VLOOKUP(HOUR($A142),Grid!$A$2:$E$25,2),VLOOKUP(HOUR($A142),Grid!$A$2:$E$25,4))</f>
        <v>Winter Off-Peak</v>
      </c>
      <c r="L142">
        <f>IF($J142,VLOOKUP(HOUR($A142),Grid!$A$2:$E$25,3),VLOOKUP(HOUR($A142),Grid!$A$2:$E$25,5))</f>
        <v>0.17</v>
      </c>
      <c r="M142">
        <f t="shared" si="5"/>
        <v>0.30651</v>
      </c>
    </row>
    <row r="143" spans="1:13" x14ac:dyDescent="0.2">
      <c r="A143" s="1">
        <v>43471.875</v>
      </c>
      <c r="B143" t="s">
        <v>9</v>
      </c>
      <c r="C143" t="s">
        <v>10</v>
      </c>
      <c r="H143">
        <v>2273.8609999999999</v>
      </c>
      <c r="I143">
        <v>2.274</v>
      </c>
      <c r="J143" t="b">
        <f t="shared" si="4"/>
        <v>0</v>
      </c>
      <c r="K143" t="str">
        <f>IF($J143,VLOOKUP(HOUR($A143),Grid!$A$2:$E$25,2),VLOOKUP(HOUR($A143),Grid!$A$2:$E$25,4))</f>
        <v>Winter Off-Peak</v>
      </c>
      <c r="L143">
        <f>IF($J143,VLOOKUP(HOUR($A143),Grid!$A$2:$E$25,3),VLOOKUP(HOUR($A143),Grid!$A$2:$E$25,5))</f>
        <v>0.13</v>
      </c>
      <c r="M143">
        <f t="shared" si="5"/>
        <v>0.29561999999999999</v>
      </c>
    </row>
    <row r="144" spans="1:13" x14ac:dyDescent="0.2">
      <c r="A144" s="1">
        <v>43471.916666666664</v>
      </c>
      <c r="B144" t="s">
        <v>9</v>
      </c>
      <c r="C144" t="s">
        <v>10</v>
      </c>
      <c r="H144">
        <v>1747.8340000000001</v>
      </c>
      <c r="I144">
        <v>1.748</v>
      </c>
      <c r="J144" t="b">
        <f t="shared" si="4"/>
        <v>0</v>
      </c>
      <c r="K144" t="str">
        <f>IF($J144,VLOOKUP(HOUR($A144),Grid!$A$2:$E$25,2),VLOOKUP(HOUR($A144),Grid!$A$2:$E$25,4))</f>
        <v>Winter Off-Peak</v>
      </c>
      <c r="L144">
        <f>IF($J144,VLOOKUP(HOUR($A144),Grid!$A$2:$E$25,3),VLOOKUP(HOUR($A144),Grid!$A$2:$E$25,5))</f>
        <v>0.13</v>
      </c>
      <c r="M144">
        <f t="shared" si="5"/>
        <v>0.22724</v>
      </c>
    </row>
    <row r="145" spans="1:13" x14ac:dyDescent="0.2">
      <c r="A145" s="1">
        <v>43471.958333333336</v>
      </c>
      <c r="B145" t="s">
        <v>9</v>
      </c>
      <c r="C145" t="s">
        <v>10</v>
      </c>
      <c r="H145">
        <v>1698.184</v>
      </c>
      <c r="I145">
        <v>1.698</v>
      </c>
      <c r="J145" t="b">
        <f t="shared" si="4"/>
        <v>0</v>
      </c>
      <c r="K145" t="str">
        <f>IF($J145,VLOOKUP(HOUR($A145),Grid!$A$2:$E$25,2),VLOOKUP(HOUR($A145),Grid!$A$2:$E$25,4))</f>
        <v>Winter Off-Peak</v>
      </c>
      <c r="L145">
        <f>IF($J145,VLOOKUP(HOUR($A145),Grid!$A$2:$E$25,3),VLOOKUP(HOUR($A145),Grid!$A$2:$E$25,5))</f>
        <v>0.13</v>
      </c>
      <c r="M145">
        <f t="shared" si="5"/>
        <v>0.22073999999999999</v>
      </c>
    </row>
    <row r="146" spans="1:13" x14ac:dyDescent="0.2">
      <c r="A146" s="1">
        <v>43472</v>
      </c>
      <c r="B146" t="s">
        <v>9</v>
      </c>
      <c r="C146" t="s">
        <v>10</v>
      </c>
      <c r="H146">
        <v>10735.254999999999</v>
      </c>
      <c r="I146">
        <v>10.734999999999999</v>
      </c>
      <c r="J146" t="b">
        <f t="shared" si="4"/>
        <v>0</v>
      </c>
      <c r="K146" t="str">
        <f>IF($J146,VLOOKUP(HOUR($A146),Grid!$A$2:$E$25,2),VLOOKUP(HOUR($A146),Grid!$A$2:$E$25,4))</f>
        <v>Winter Super-Off-Peak</v>
      </c>
      <c r="L146">
        <f>IF($J146,VLOOKUP(HOUR($A146),Grid!$A$2:$E$25,3),VLOOKUP(HOUR($A146),Grid!$A$2:$E$25,5))</f>
        <v>0.13</v>
      </c>
      <c r="M146">
        <f t="shared" si="5"/>
        <v>1.3955500000000001</v>
      </c>
    </row>
    <row r="147" spans="1:13" x14ac:dyDescent="0.2">
      <c r="A147" s="1">
        <v>43472.041666666664</v>
      </c>
      <c r="B147" t="s">
        <v>9</v>
      </c>
      <c r="C147" t="s">
        <v>10</v>
      </c>
      <c r="H147">
        <v>788.31899999999996</v>
      </c>
      <c r="I147">
        <v>0.78800000000000003</v>
      </c>
      <c r="J147" t="b">
        <f t="shared" si="4"/>
        <v>0</v>
      </c>
      <c r="K147" t="str">
        <f>IF($J147,VLOOKUP(HOUR($A147),Grid!$A$2:$E$25,2),VLOOKUP(HOUR($A147),Grid!$A$2:$E$25,4))</f>
        <v>Winter Super-Off-Peak</v>
      </c>
      <c r="L147">
        <f>IF($J147,VLOOKUP(HOUR($A147),Grid!$A$2:$E$25,3),VLOOKUP(HOUR($A147),Grid!$A$2:$E$25,5))</f>
        <v>0.13</v>
      </c>
      <c r="M147">
        <f t="shared" si="5"/>
        <v>0.10244</v>
      </c>
    </row>
    <row r="148" spans="1:13" x14ac:dyDescent="0.2">
      <c r="A148" s="1">
        <v>43472.083333333336</v>
      </c>
      <c r="B148" t="s">
        <v>9</v>
      </c>
      <c r="C148" t="s">
        <v>10</v>
      </c>
      <c r="H148">
        <v>896.91499999999996</v>
      </c>
      <c r="I148">
        <v>0.89700000000000002</v>
      </c>
      <c r="J148" t="b">
        <f t="shared" si="4"/>
        <v>0</v>
      </c>
      <c r="K148" t="str">
        <f>IF($J148,VLOOKUP(HOUR($A148),Grid!$A$2:$E$25,2),VLOOKUP(HOUR($A148),Grid!$A$2:$E$25,4))</f>
        <v>Winter Off-Peak</v>
      </c>
      <c r="L148">
        <f>IF($J148,VLOOKUP(HOUR($A148),Grid!$A$2:$E$25,3),VLOOKUP(HOUR($A148),Grid!$A$2:$E$25,5))</f>
        <v>0.13</v>
      </c>
      <c r="M148">
        <f t="shared" si="5"/>
        <v>0.11661000000000001</v>
      </c>
    </row>
    <row r="149" spans="1:13" x14ac:dyDescent="0.2">
      <c r="A149" s="1">
        <v>43472.125</v>
      </c>
      <c r="B149" t="s">
        <v>9</v>
      </c>
      <c r="C149" t="s">
        <v>10</v>
      </c>
      <c r="H149">
        <v>867.32600000000002</v>
      </c>
      <c r="I149">
        <v>0.86699999999999999</v>
      </c>
      <c r="J149" t="b">
        <f t="shared" si="4"/>
        <v>0</v>
      </c>
      <c r="K149" t="str">
        <f>IF($J149,VLOOKUP(HOUR($A149),Grid!$A$2:$E$25,2),VLOOKUP(HOUR($A149),Grid!$A$2:$E$25,4))</f>
        <v>Winter Super-Off-Peak</v>
      </c>
      <c r="L149">
        <f>IF($J149,VLOOKUP(HOUR($A149),Grid!$A$2:$E$25,3),VLOOKUP(HOUR($A149),Grid!$A$2:$E$25,5))</f>
        <v>0.13</v>
      </c>
      <c r="M149">
        <f t="shared" si="5"/>
        <v>0.11271</v>
      </c>
    </row>
    <row r="150" spans="1:13" x14ac:dyDescent="0.2">
      <c r="A150" s="1">
        <v>43472.166666666664</v>
      </c>
      <c r="B150" t="s">
        <v>9</v>
      </c>
      <c r="C150" t="s">
        <v>10</v>
      </c>
      <c r="H150">
        <v>809.03099999999995</v>
      </c>
      <c r="I150">
        <v>0.80900000000000005</v>
      </c>
      <c r="J150" t="b">
        <f t="shared" si="4"/>
        <v>0</v>
      </c>
      <c r="K150" t="str">
        <f>IF($J150,VLOOKUP(HOUR($A150),Grid!$A$2:$E$25,2),VLOOKUP(HOUR($A150),Grid!$A$2:$E$25,4))</f>
        <v>Winter Super-Off-Peak</v>
      </c>
      <c r="L150">
        <f>IF($J150,VLOOKUP(HOUR($A150),Grid!$A$2:$E$25,3),VLOOKUP(HOUR($A150),Grid!$A$2:$E$25,5))</f>
        <v>0.13</v>
      </c>
      <c r="M150">
        <f t="shared" si="5"/>
        <v>0.10517000000000001</v>
      </c>
    </row>
    <row r="151" spans="1:13" x14ac:dyDescent="0.2">
      <c r="A151" s="1">
        <v>43472.208333333336</v>
      </c>
      <c r="B151" t="s">
        <v>9</v>
      </c>
      <c r="C151" t="s">
        <v>10</v>
      </c>
      <c r="H151">
        <v>921.29499999999996</v>
      </c>
      <c r="I151">
        <v>0.92100000000000004</v>
      </c>
      <c r="J151" t="b">
        <f t="shared" si="4"/>
        <v>0</v>
      </c>
      <c r="K151" t="str">
        <f>IF($J151,VLOOKUP(HOUR($A151),Grid!$A$2:$E$25,2),VLOOKUP(HOUR($A151),Grid!$A$2:$E$25,4))</f>
        <v>Winter Super-Off-Peak</v>
      </c>
      <c r="L151">
        <f>IF($J151,VLOOKUP(HOUR($A151),Grid!$A$2:$E$25,3),VLOOKUP(HOUR($A151),Grid!$A$2:$E$25,5))</f>
        <v>0.13</v>
      </c>
      <c r="M151">
        <f t="shared" si="5"/>
        <v>0.11973</v>
      </c>
    </row>
    <row r="152" spans="1:13" x14ac:dyDescent="0.2">
      <c r="A152" s="1">
        <v>43472.25</v>
      </c>
      <c r="B152" t="s">
        <v>9</v>
      </c>
      <c r="C152" t="s">
        <v>10</v>
      </c>
      <c r="H152">
        <v>786.88599999999997</v>
      </c>
      <c r="I152">
        <v>0.78700000000000003</v>
      </c>
      <c r="J152" t="b">
        <f t="shared" si="4"/>
        <v>0</v>
      </c>
      <c r="K152" t="str">
        <f>IF($J152,VLOOKUP(HOUR($A152),Grid!$A$2:$E$25,2),VLOOKUP(HOUR($A152),Grid!$A$2:$E$25,4))</f>
        <v>Winter Super-Off-Peak</v>
      </c>
      <c r="L152">
        <f>IF($J152,VLOOKUP(HOUR($A152),Grid!$A$2:$E$25,3),VLOOKUP(HOUR($A152),Grid!$A$2:$E$25,5))</f>
        <v>0.13</v>
      </c>
      <c r="M152">
        <f t="shared" si="5"/>
        <v>0.10231000000000001</v>
      </c>
    </row>
    <row r="153" spans="1:13" x14ac:dyDescent="0.2">
      <c r="A153" s="1">
        <v>43472.291666666664</v>
      </c>
      <c r="B153" t="s">
        <v>9</v>
      </c>
      <c r="C153" t="s">
        <v>10</v>
      </c>
      <c r="H153">
        <v>972.77200000000005</v>
      </c>
      <c r="I153">
        <v>0.97299999999999998</v>
      </c>
      <c r="J153" t="b">
        <f t="shared" si="4"/>
        <v>0</v>
      </c>
      <c r="K153" t="str">
        <f>IF($J153,VLOOKUP(HOUR($A153),Grid!$A$2:$E$25,2),VLOOKUP(HOUR($A153),Grid!$A$2:$E$25,4))</f>
        <v>Winter Off-Peak</v>
      </c>
      <c r="L153">
        <f>IF($J153,VLOOKUP(HOUR($A153),Grid!$A$2:$E$25,3),VLOOKUP(HOUR($A153),Grid!$A$2:$E$25,5))</f>
        <v>0.16</v>
      </c>
      <c r="M153">
        <f t="shared" si="5"/>
        <v>0.15568000000000001</v>
      </c>
    </row>
    <row r="154" spans="1:13" x14ac:dyDescent="0.2">
      <c r="A154" s="1">
        <v>43472.333333333336</v>
      </c>
      <c r="B154" t="s">
        <v>9</v>
      </c>
      <c r="C154" t="s">
        <v>10</v>
      </c>
      <c r="H154">
        <v>1333.462</v>
      </c>
      <c r="I154">
        <v>1.333</v>
      </c>
      <c r="J154" t="b">
        <f t="shared" si="4"/>
        <v>0</v>
      </c>
      <c r="K154" t="str">
        <f>IF($J154,VLOOKUP(HOUR($A154),Grid!$A$2:$E$25,2),VLOOKUP(HOUR($A154),Grid!$A$2:$E$25,4))</f>
        <v>Winter Off-Peak</v>
      </c>
      <c r="L154">
        <f>IF($J154,VLOOKUP(HOUR($A154),Grid!$A$2:$E$25,3),VLOOKUP(HOUR($A154),Grid!$A$2:$E$25,5))</f>
        <v>0.16</v>
      </c>
      <c r="M154">
        <f t="shared" si="5"/>
        <v>0.21328</v>
      </c>
    </row>
    <row r="155" spans="1:13" x14ac:dyDescent="0.2">
      <c r="A155" s="1">
        <v>43472.375</v>
      </c>
      <c r="B155" t="s">
        <v>9</v>
      </c>
      <c r="C155" t="s">
        <v>10</v>
      </c>
      <c r="H155">
        <v>1085.3130000000001</v>
      </c>
      <c r="I155">
        <v>1.085</v>
      </c>
      <c r="J155" t="b">
        <f t="shared" si="4"/>
        <v>0</v>
      </c>
      <c r="K155" t="str">
        <f>IF($J155,VLOOKUP(HOUR($A155),Grid!$A$2:$E$25,2),VLOOKUP(HOUR($A155),Grid!$A$2:$E$25,4))</f>
        <v>Winter Off-Peak</v>
      </c>
      <c r="L155">
        <f>IF($J155,VLOOKUP(HOUR($A155),Grid!$A$2:$E$25,3),VLOOKUP(HOUR($A155),Grid!$A$2:$E$25,5))</f>
        <v>0.16</v>
      </c>
      <c r="M155">
        <f t="shared" si="5"/>
        <v>0.1736</v>
      </c>
    </row>
    <row r="156" spans="1:13" x14ac:dyDescent="0.2">
      <c r="A156" s="1">
        <v>43472.416666666664</v>
      </c>
      <c r="B156" t="s">
        <v>9</v>
      </c>
      <c r="C156" t="s">
        <v>10</v>
      </c>
      <c r="H156">
        <v>1034.7439999999999</v>
      </c>
      <c r="I156">
        <v>1.0349999999999999</v>
      </c>
      <c r="J156" t="b">
        <f t="shared" si="4"/>
        <v>0</v>
      </c>
      <c r="K156" t="str">
        <f>IF($J156,VLOOKUP(HOUR($A156),Grid!$A$2:$E$25,2),VLOOKUP(HOUR($A156),Grid!$A$2:$E$25,4))</f>
        <v>Winter Off-Peak</v>
      </c>
      <c r="L156">
        <f>IF($J156,VLOOKUP(HOUR($A156),Grid!$A$2:$E$25,3),VLOOKUP(HOUR($A156),Grid!$A$2:$E$25,5))</f>
        <v>0.16</v>
      </c>
      <c r="M156">
        <f t="shared" si="5"/>
        <v>0.1656</v>
      </c>
    </row>
    <row r="157" spans="1:13" x14ac:dyDescent="0.2">
      <c r="A157" s="1">
        <v>43472.458333333336</v>
      </c>
      <c r="B157" t="s">
        <v>9</v>
      </c>
      <c r="C157" t="s">
        <v>10</v>
      </c>
      <c r="H157">
        <v>3918.4569999999999</v>
      </c>
      <c r="I157">
        <v>3.9180000000000001</v>
      </c>
      <c r="J157" t="b">
        <f t="shared" si="4"/>
        <v>0</v>
      </c>
      <c r="K157" t="str">
        <f>IF($J157,VLOOKUP(HOUR($A157),Grid!$A$2:$E$25,2),VLOOKUP(HOUR($A157),Grid!$A$2:$E$25,4))</f>
        <v>Winter Off-Peak</v>
      </c>
      <c r="L157">
        <f>IF($J157,VLOOKUP(HOUR($A157),Grid!$A$2:$E$25,3),VLOOKUP(HOUR($A157),Grid!$A$2:$E$25,5))</f>
        <v>0.16</v>
      </c>
      <c r="M157">
        <f t="shared" si="5"/>
        <v>0.62687999999999999</v>
      </c>
    </row>
    <row r="158" spans="1:13" x14ac:dyDescent="0.2">
      <c r="A158" s="1">
        <v>43472.5</v>
      </c>
      <c r="B158" t="s">
        <v>9</v>
      </c>
      <c r="C158" t="s">
        <v>10</v>
      </c>
      <c r="H158">
        <v>2356.018</v>
      </c>
      <c r="I158">
        <v>2.3559999999999999</v>
      </c>
      <c r="J158" t="b">
        <f t="shared" si="4"/>
        <v>0</v>
      </c>
      <c r="K158" t="str">
        <f>IF($J158,VLOOKUP(HOUR($A158),Grid!$A$2:$E$25,2),VLOOKUP(HOUR($A158),Grid!$A$2:$E$25,4))</f>
        <v>Winter Off-Peak</v>
      </c>
      <c r="L158">
        <f>IF($J158,VLOOKUP(HOUR($A158),Grid!$A$2:$E$25,3),VLOOKUP(HOUR($A158),Grid!$A$2:$E$25,5))</f>
        <v>0.16</v>
      </c>
      <c r="M158">
        <f t="shared" si="5"/>
        <v>0.37695999999999996</v>
      </c>
    </row>
    <row r="159" spans="1:13" x14ac:dyDescent="0.2">
      <c r="A159" s="1">
        <v>43472.541666666664</v>
      </c>
      <c r="B159" t="s">
        <v>9</v>
      </c>
      <c r="C159" t="s">
        <v>10</v>
      </c>
      <c r="H159">
        <v>3173.4769999999999</v>
      </c>
      <c r="I159">
        <v>3.173</v>
      </c>
      <c r="J159" t="b">
        <f t="shared" si="4"/>
        <v>0</v>
      </c>
      <c r="K159" t="str">
        <f>IF($J159,VLOOKUP(HOUR($A159),Grid!$A$2:$E$25,2),VLOOKUP(HOUR($A159),Grid!$A$2:$E$25,4))</f>
        <v>Winter Peak</v>
      </c>
      <c r="L159">
        <f>IF($J159,VLOOKUP(HOUR($A159),Grid!$A$2:$E$25,3),VLOOKUP(HOUR($A159),Grid!$A$2:$E$25,5))</f>
        <v>0.24</v>
      </c>
      <c r="M159">
        <f t="shared" si="5"/>
        <v>0.76151999999999997</v>
      </c>
    </row>
    <row r="160" spans="1:13" x14ac:dyDescent="0.2">
      <c r="A160" s="1">
        <v>43472.583333333336</v>
      </c>
      <c r="B160" t="s">
        <v>9</v>
      </c>
      <c r="C160" t="s">
        <v>10</v>
      </c>
      <c r="H160">
        <v>2797.7570000000001</v>
      </c>
      <c r="I160">
        <v>2.798</v>
      </c>
      <c r="J160" t="b">
        <f t="shared" si="4"/>
        <v>0</v>
      </c>
      <c r="K160" t="str">
        <f>IF($J160,VLOOKUP(HOUR($A160),Grid!$A$2:$E$25,2),VLOOKUP(HOUR($A160),Grid!$A$2:$E$25,4))</f>
        <v>Winter Peak</v>
      </c>
      <c r="L160">
        <f>IF($J160,VLOOKUP(HOUR($A160),Grid!$A$2:$E$25,3),VLOOKUP(HOUR($A160),Grid!$A$2:$E$25,5))</f>
        <v>0.24</v>
      </c>
      <c r="M160">
        <f t="shared" si="5"/>
        <v>0.67152000000000001</v>
      </c>
    </row>
    <row r="161" spans="1:13" x14ac:dyDescent="0.2">
      <c r="A161" s="1">
        <v>43472.625</v>
      </c>
      <c r="B161" t="s">
        <v>9</v>
      </c>
      <c r="C161" t="s">
        <v>10</v>
      </c>
      <c r="H161">
        <v>1931.4359999999999</v>
      </c>
      <c r="I161">
        <v>1.931</v>
      </c>
      <c r="J161" t="b">
        <f t="shared" si="4"/>
        <v>0</v>
      </c>
      <c r="K161" t="str">
        <f>IF($J161,VLOOKUP(HOUR($A161),Grid!$A$2:$E$25,2),VLOOKUP(HOUR($A161),Grid!$A$2:$E$25,4))</f>
        <v>Winter Peak</v>
      </c>
      <c r="L161">
        <f>IF($J161,VLOOKUP(HOUR($A161),Grid!$A$2:$E$25,3),VLOOKUP(HOUR($A161),Grid!$A$2:$E$25,5))</f>
        <v>0.24</v>
      </c>
      <c r="M161">
        <f t="shared" si="5"/>
        <v>0.46344000000000002</v>
      </c>
    </row>
    <row r="162" spans="1:13" x14ac:dyDescent="0.2">
      <c r="A162" s="1">
        <v>43472.666666666664</v>
      </c>
      <c r="B162" t="s">
        <v>9</v>
      </c>
      <c r="C162" t="s">
        <v>10</v>
      </c>
      <c r="H162">
        <v>2770.5279999999998</v>
      </c>
      <c r="I162">
        <v>2.7709999999999999</v>
      </c>
      <c r="J162" t="b">
        <f t="shared" si="4"/>
        <v>0</v>
      </c>
      <c r="K162" t="str">
        <f>IF($J162,VLOOKUP(HOUR($A162),Grid!$A$2:$E$25,2),VLOOKUP(HOUR($A162),Grid!$A$2:$E$25,4))</f>
        <v>Winter Peak</v>
      </c>
      <c r="L162">
        <f>IF($J162,VLOOKUP(HOUR($A162),Grid!$A$2:$E$25,3),VLOOKUP(HOUR($A162),Grid!$A$2:$E$25,5))</f>
        <v>0.24</v>
      </c>
      <c r="M162">
        <f t="shared" si="5"/>
        <v>0.66503999999999996</v>
      </c>
    </row>
    <row r="163" spans="1:13" x14ac:dyDescent="0.2">
      <c r="A163" s="1">
        <v>43472.708333333336</v>
      </c>
      <c r="B163" t="s">
        <v>9</v>
      </c>
      <c r="C163" t="s">
        <v>10</v>
      </c>
      <c r="H163">
        <v>3028.48</v>
      </c>
      <c r="I163">
        <v>3.028</v>
      </c>
      <c r="J163" t="b">
        <f t="shared" si="4"/>
        <v>0</v>
      </c>
      <c r="K163" t="str">
        <f>IF($J163,VLOOKUP(HOUR($A163),Grid!$A$2:$E$25,2),VLOOKUP(HOUR($A163),Grid!$A$2:$E$25,4))</f>
        <v>Winter Peak</v>
      </c>
      <c r="L163">
        <f>IF($J163,VLOOKUP(HOUR($A163),Grid!$A$2:$E$25,3),VLOOKUP(HOUR($A163),Grid!$A$2:$E$25,5))</f>
        <v>0.24</v>
      </c>
      <c r="M163">
        <f t="shared" si="5"/>
        <v>0.72672000000000003</v>
      </c>
    </row>
    <row r="164" spans="1:13" x14ac:dyDescent="0.2">
      <c r="A164" s="1">
        <v>43472.75</v>
      </c>
      <c r="B164" t="s">
        <v>9</v>
      </c>
      <c r="C164" t="s">
        <v>10</v>
      </c>
      <c r="H164">
        <v>1605.71</v>
      </c>
      <c r="I164">
        <v>1.6060000000000001</v>
      </c>
      <c r="J164" t="b">
        <f t="shared" si="4"/>
        <v>0</v>
      </c>
      <c r="K164" t="str">
        <f>IF($J164,VLOOKUP(HOUR($A164),Grid!$A$2:$E$25,2),VLOOKUP(HOUR($A164),Grid!$A$2:$E$25,4))</f>
        <v>Winter Peak</v>
      </c>
      <c r="L164">
        <f>IF($J164,VLOOKUP(HOUR($A164),Grid!$A$2:$E$25,3),VLOOKUP(HOUR($A164),Grid!$A$2:$E$25,5))</f>
        <v>0.24</v>
      </c>
      <c r="M164">
        <f t="shared" si="5"/>
        <v>0.38544</v>
      </c>
    </row>
    <row r="165" spans="1:13" x14ac:dyDescent="0.2">
      <c r="A165" s="1">
        <v>43472.791666666664</v>
      </c>
      <c r="B165" t="s">
        <v>9</v>
      </c>
      <c r="C165" t="s">
        <v>10</v>
      </c>
      <c r="H165">
        <v>1709.92</v>
      </c>
      <c r="I165">
        <v>1.71</v>
      </c>
      <c r="J165" t="b">
        <f t="shared" si="4"/>
        <v>0</v>
      </c>
      <c r="K165" t="str">
        <f>IF($J165,VLOOKUP(HOUR($A165),Grid!$A$2:$E$25,2),VLOOKUP(HOUR($A165),Grid!$A$2:$E$25,4))</f>
        <v>Winter Off-Peak</v>
      </c>
      <c r="L165">
        <f>IF($J165,VLOOKUP(HOUR($A165),Grid!$A$2:$E$25,3),VLOOKUP(HOUR($A165),Grid!$A$2:$E$25,5))</f>
        <v>0.17</v>
      </c>
      <c r="M165">
        <f t="shared" si="5"/>
        <v>0.29070000000000001</v>
      </c>
    </row>
    <row r="166" spans="1:13" x14ac:dyDescent="0.2">
      <c r="A166" s="1">
        <v>43472.833333333336</v>
      </c>
      <c r="B166" t="s">
        <v>9</v>
      </c>
      <c r="C166" t="s">
        <v>10</v>
      </c>
      <c r="H166">
        <v>1819.6279999999999</v>
      </c>
      <c r="I166">
        <v>1.82</v>
      </c>
      <c r="J166" t="b">
        <f t="shared" si="4"/>
        <v>0</v>
      </c>
      <c r="K166" t="str">
        <f>IF($J166,VLOOKUP(HOUR($A166),Grid!$A$2:$E$25,2),VLOOKUP(HOUR($A166),Grid!$A$2:$E$25,4))</f>
        <v>Winter Off-Peak</v>
      </c>
      <c r="L166">
        <f>IF($J166,VLOOKUP(HOUR($A166),Grid!$A$2:$E$25,3),VLOOKUP(HOUR($A166),Grid!$A$2:$E$25,5))</f>
        <v>0.17</v>
      </c>
      <c r="M166">
        <f t="shared" si="5"/>
        <v>0.30940000000000001</v>
      </c>
    </row>
    <row r="167" spans="1:13" x14ac:dyDescent="0.2">
      <c r="A167" s="1">
        <v>43472.875</v>
      </c>
      <c r="B167" t="s">
        <v>9</v>
      </c>
      <c r="C167" t="s">
        <v>10</v>
      </c>
      <c r="H167">
        <v>1996.92</v>
      </c>
      <c r="I167">
        <v>1.9970000000000001</v>
      </c>
      <c r="J167" t="b">
        <f t="shared" si="4"/>
        <v>0</v>
      </c>
      <c r="K167" t="str">
        <f>IF($J167,VLOOKUP(HOUR($A167),Grid!$A$2:$E$25,2),VLOOKUP(HOUR($A167),Grid!$A$2:$E$25,4))</f>
        <v>Winter Off-Peak</v>
      </c>
      <c r="L167">
        <f>IF($J167,VLOOKUP(HOUR($A167),Grid!$A$2:$E$25,3),VLOOKUP(HOUR($A167),Grid!$A$2:$E$25,5))</f>
        <v>0.13</v>
      </c>
      <c r="M167">
        <f t="shared" si="5"/>
        <v>0.25961000000000001</v>
      </c>
    </row>
    <row r="168" spans="1:13" x14ac:dyDescent="0.2">
      <c r="A168" s="1">
        <v>43472.916666666664</v>
      </c>
      <c r="B168" t="s">
        <v>9</v>
      </c>
      <c r="C168" t="s">
        <v>10</v>
      </c>
      <c r="H168">
        <v>2015.3779999999999</v>
      </c>
      <c r="I168">
        <v>2.0150000000000001</v>
      </c>
      <c r="J168" t="b">
        <f t="shared" si="4"/>
        <v>0</v>
      </c>
      <c r="K168" t="str">
        <f>IF($J168,VLOOKUP(HOUR($A168),Grid!$A$2:$E$25,2),VLOOKUP(HOUR($A168),Grid!$A$2:$E$25,4))</f>
        <v>Winter Off-Peak</v>
      </c>
      <c r="L168">
        <f>IF($J168,VLOOKUP(HOUR($A168),Grid!$A$2:$E$25,3),VLOOKUP(HOUR($A168),Grid!$A$2:$E$25,5))</f>
        <v>0.13</v>
      </c>
      <c r="M168">
        <f t="shared" si="5"/>
        <v>0.26195000000000002</v>
      </c>
    </row>
    <row r="169" spans="1:13" x14ac:dyDescent="0.2">
      <c r="A169" s="1">
        <v>43472.958333333336</v>
      </c>
      <c r="B169" t="s">
        <v>9</v>
      </c>
      <c r="C169" t="s">
        <v>10</v>
      </c>
      <c r="H169">
        <v>2000.8510000000001</v>
      </c>
      <c r="I169">
        <v>2.0009999999999999</v>
      </c>
      <c r="J169" t="b">
        <f t="shared" si="4"/>
        <v>0</v>
      </c>
      <c r="K169" t="str">
        <f>IF($J169,VLOOKUP(HOUR($A169),Grid!$A$2:$E$25,2),VLOOKUP(HOUR($A169),Grid!$A$2:$E$25,4))</f>
        <v>Winter Off-Peak</v>
      </c>
      <c r="L169">
        <f>IF($J169,VLOOKUP(HOUR($A169),Grid!$A$2:$E$25,3),VLOOKUP(HOUR($A169),Grid!$A$2:$E$25,5))</f>
        <v>0.13</v>
      </c>
      <c r="M169">
        <f t="shared" si="5"/>
        <v>0.26012999999999997</v>
      </c>
    </row>
    <row r="170" spans="1:13" x14ac:dyDescent="0.2">
      <c r="A170" s="1">
        <v>43473</v>
      </c>
      <c r="B170" t="s">
        <v>9</v>
      </c>
      <c r="C170" t="s">
        <v>10</v>
      </c>
      <c r="H170">
        <v>1479.8969999999999</v>
      </c>
      <c r="I170">
        <v>1.48</v>
      </c>
      <c r="J170" t="b">
        <f t="shared" si="4"/>
        <v>0</v>
      </c>
      <c r="K170" t="str">
        <f>IF($J170,VLOOKUP(HOUR($A170),Grid!$A$2:$E$25,2),VLOOKUP(HOUR($A170),Grid!$A$2:$E$25,4))</f>
        <v>Winter Super-Off-Peak</v>
      </c>
      <c r="L170">
        <f>IF($J170,VLOOKUP(HOUR($A170),Grid!$A$2:$E$25,3),VLOOKUP(HOUR($A170),Grid!$A$2:$E$25,5))</f>
        <v>0.13</v>
      </c>
      <c r="M170">
        <f t="shared" si="5"/>
        <v>0.19240000000000002</v>
      </c>
    </row>
    <row r="171" spans="1:13" x14ac:dyDescent="0.2">
      <c r="A171" s="1">
        <v>43473.041666666664</v>
      </c>
      <c r="B171" t="s">
        <v>9</v>
      </c>
      <c r="C171" t="s">
        <v>10</v>
      </c>
      <c r="H171">
        <v>1429.213</v>
      </c>
      <c r="I171">
        <v>1.429</v>
      </c>
      <c r="J171" t="b">
        <f t="shared" si="4"/>
        <v>0</v>
      </c>
      <c r="K171" t="str">
        <f>IF($J171,VLOOKUP(HOUR($A171),Grid!$A$2:$E$25,2),VLOOKUP(HOUR($A171),Grid!$A$2:$E$25,4))</f>
        <v>Winter Super-Off-Peak</v>
      </c>
      <c r="L171">
        <f>IF($J171,VLOOKUP(HOUR($A171),Grid!$A$2:$E$25,3),VLOOKUP(HOUR($A171),Grid!$A$2:$E$25,5))</f>
        <v>0.13</v>
      </c>
      <c r="M171">
        <f t="shared" si="5"/>
        <v>0.18577000000000002</v>
      </c>
    </row>
    <row r="172" spans="1:13" x14ac:dyDescent="0.2">
      <c r="A172" s="1">
        <v>43473.083333333336</v>
      </c>
      <c r="B172" t="s">
        <v>9</v>
      </c>
      <c r="C172" t="s">
        <v>10</v>
      </c>
      <c r="H172">
        <v>1140.162</v>
      </c>
      <c r="I172">
        <v>1.1399999999999999</v>
      </c>
      <c r="J172" t="b">
        <f t="shared" si="4"/>
        <v>0</v>
      </c>
      <c r="K172" t="str">
        <f>IF($J172,VLOOKUP(HOUR($A172),Grid!$A$2:$E$25,2),VLOOKUP(HOUR($A172),Grid!$A$2:$E$25,4))</f>
        <v>Winter Off-Peak</v>
      </c>
      <c r="L172">
        <f>IF($J172,VLOOKUP(HOUR($A172),Grid!$A$2:$E$25,3),VLOOKUP(HOUR($A172),Grid!$A$2:$E$25,5))</f>
        <v>0.13</v>
      </c>
      <c r="M172">
        <f t="shared" si="5"/>
        <v>0.1482</v>
      </c>
    </row>
    <row r="173" spans="1:13" x14ac:dyDescent="0.2">
      <c r="A173" s="1">
        <v>43473.125</v>
      </c>
      <c r="B173" t="s">
        <v>9</v>
      </c>
      <c r="C173" t="s">
        <v>10</v>
      </c>
      <c r="H173">
        <v>1052.088</v>
      </c>
      <c r="I173">
        <v>1.052</v>
      </c>
      <c r="J173" t="b">
        <f t="shared" si="4"/>
        <v>0</v>
      </c>
      <c r="K173" t="str">
        <f>IF($J173,VLOOKUP(HOUR($A173),Grid!$A$2:$E$25,2),VLOOKUP(HOUR($A173),Grid!$A$2:$E$25,4))</f>
        <v>Winter Super-Off-Peak</v>
      </c>
      <c r="L173">
        <f>IF($J173,VLOOKUP(HOUR($A173),Grid!$A$2:$E$25,3),VLOOKUP(HOUR($A173),Grid!$A$2:$E$25,5))</f>
        <v>0.13</v>
      </c>
      <c r="M173">
        <f t="shared" si="5"/>
        <v>0.13676000000000002</v>
      </c>
    </row>
    <row r="174" spans="1:13" x14ac:dyDescent="0.2">
      <c r="A174" s="1">
        <v>43473.166666666664</v>
      </c>
      <c r="B174" t="s">
        <v>9</v>
      </c>
      <c r="C174" t="s">
        <v>10</v>
      </c>
      <c r="H174">
        <v>1013.429</v>
      </c>
      <c r="I174">
        <v>1.0129999999999999</v>
      </c>
      <c r="J174" t="b">
        <f t="shared" si="4"/>
        <v>0</v>
      </c>
      <c r="K174" t="str">
        <f>IF($J174,VLOOKUP(HOUR($A174),Grid!$A$2:$E$25,2),VLOOKUP(HOUR($A174),Grid!$A$2:$E$25,4))</f>
        <v>Winter Super-Off-Peak</v>
      </c>
      <c r="L174">
        <f>IF($J174,VLOOKUP(HOUR($A174),Grid!$A$2:$E$25,3),VLOOKUP(HOUR($A174),Grid!$A$2:$E$25,5))</f>
        <v>0.13</v>
      </c>
      <c r="M174">
        <f t="shared" si="5"/>
        <v>0.13169</v>
      </c>
    </row>
    <row r="175" spans="1:13" x14ac:dyDescent="0.2">
      <c r="A175" s="1">
        <v>43473.208333333336</v>
      </c>
      <c r="B175" t="s">
        <v>9</v>
      </c>
      <c r="C175" t="s">
        <v>10</v>
      </c>
      <c r="H175">
        <v>1019.373</v>
      </c>
      <c r="I175">
        <v>1.0189999999999999</v>
      </c>
      <c r="J175" t="b">
        <f t="shared" si="4"/>
        <v>0</v>
      </c>
      <c r="K175" t="str">
        <f>IF($J175,VLOOKUP(HOUR($A175),Grid!$A$2:$E$25,2),VLOOKUP(HOUR($A175),Grid!$A$2:$E$25,4))</f>
        <v>Winter Super-Off-Peak</v>
      </c>
      <c r="L175">
        <f>IF($J175,VLOOKUP(HOUR($A175),Grid!$A$2:$E$25,3),VLOOKUP(HOUR($A175),Grid!$A$2:$E$25,5))</f>
        <v>0.13</v>
      </c>
      <c r="M175">
        <f t="shared" si="5"/>
        <v>0.13247</v>
      </c>
    </row>
    <row r="176" spans="1:13" x14ac:dyDescent="0.2">
      <c r="A176" s="1">
        <v>43473.25</v>
      </c>
      <c r="B176" t="s">
        <v>9</v>
      </c>
      <c r="C176" t="s">
        <v>10</v>
      </c>
      <c r="H176">
        <v>1151.204</v>
      </c>
      <c r="I176">
        <v>1.151</v>
      </c>
      <c r="J176" t="b">
        <f t="shared" si="4"/>
        <v>0</v>
      </c>
      <c r="K176" t="str">
        <f>IF($J176,VLOOKUP(HOUR($A176),Grid!$A$2:$E$25,2),VLOOKUP(HOUR($A176),Grid!$A$2:$E$25,4))</f>
        <v>Winter Super-Off-Peak</v>
      </c>
      <c r="L176">
        <f>IF($J176,VLOOKUP(HOUR($A176),Grid!$A$2:$E$25,3),VLOOKUP(HOUR($A176),Grid!$A$2:$E$25,5))</f>
        <v>0.13</v>
      </c>
      <c r="M176">
        <f t="shared" si="5"/>
        <v>0.14963000000000001</v>
      </c>
    </row>
    <row r="177" spans="1:13" x14ac:dyDescent="0.2">
      <c r="A177" s="1">
        <v>43473.291666666664</v>
      </c>
      <c r="B177" t="s">
        <v>9</v>
      </c>
      <c r="C177" t="s">
        <v>10</v>
      </c>
      <c r="H177">
        <v>1131.8150000000001</v>
      </c>
      <c r="I177">
        <v>1.1319999999999999</v>
      </c>
      <c r="J177" t="b">
        <f t="shared" si="4"/>
        <v>0</v>
      </c>
      <c r="K177" t="str">
        <f>IF($J177,VLOOKUP(HOUR($A177),Grid!$A$2:$E$25,2),VLOOKUP(HOUR($A177),Grid!$A$2:$E$25,4))</f>
        <v>Winter Off-Peak</v>
      </c>
      <c r="L177">
        <f>IF($J177,VLOOKUP(HOUR($A177),Grid!$A$2:$E$25,3),VLOOKUP(HOUR($A177),Grid!$A$2:$E$25,5))</f>
        <v>0.16</v>
      </c>
      <c r="M177">
        <f t="shared" si="5"/>
        <v>0.18111999999999998</v>
      </c>
    </row>
    <row r="178" spans="1:13" x14ac:dyDescent="0.2">
      <c r="A178" s="1">
        <v>43473.333333333336</v>
      </c>
      <c r="B178" t="s">
        <v>9</v>
      </c>
      <c r="C178" t="s">
        <v>10</v>
      </c>
      <c r="H178">
        <v>1250.6969999999999</v>
      </c>
      <c r="I178">
        <v>1.2509999999999999</v>
      </c>
      <c r="J178" t="b">
        <f t="shared" si="4"/>
        <v>0</v>
      </c>
      <c r="K178" t="str">
        <f>IF($J178,VLOOKUP(HOUR($A178),Grid!$A$2:$E$25,2),VLOOKUP(HOUR($A178),Grid!$A$2:$E$25,4))</f>
        <v>Winter Off-Peak</v>
      </c>
      <c r="L178">
        <f>IF($J178,VLOOKUP(HOUR($A178),Grid!$A$2:$E$25,3),VLOOKUP(HOUR($A178),Grid!$A$2:$E$25,5))</f>
        <v>0.16</v>
      </c>
      <c r="M178">
        <f t="shared" si="5"/>
        <v>0.20015999999999998</v>
      </c>
    </row>
    <row r="179" spans="1:13" x14ac:dyDescent="0.2">
      <c r="A179" s="1">
        <v>43473.375</v>
      </c>
      <c r="B179" t="s">
        <v>9</v>
      </c>
      <c r="C179" t="s">
        <v>10</v>
      </c>
      <c r="H179">
        <v>1326.518</v>
      </c>
      <c r="I179">
        <v>1.327</v>
      </c>
      <c r="J179" t="b">
        <f t="shared" si="4"/>
        <v>0</v>
      </c>
      <c r="K179" t="str">
        <f>IF($J179,VLOOKUP(HOUR($A179),Grid!$A$2:$E$25,2),VLOOKUP(HOUR($A179),Grid!$A$2:$E$25,4))</f>
        <v>Winter Off-Peak</v>
      </c>
      <c r="L179">
        <f>IF($J179,VLOOKUP(HOUR($A179),Grid!$A$2:$E$25,3),VLOOKUP(HOUR($A179),Grid!$A$2:$E$25,5))</f>
        <v>0.16</v>
      </c>
      <c r="M179">
        <f t="shared" si="5"/>
        <v>0.21232000000000001</v>
      </c>
    </row>
    <row r="180" spans="1:13" x14ac:dyDescent="0.2">
      <c r="A180" s="1">
        <v>43473.416666666664</v>
      </c>
      <c r="B180" t="s">
        <v>9</v>
      </c>
      <c r="C180" t="s">
        <v>10</v>
      </c>
      <c r="H180">
        <v>1670.098</v>
      </c>
      <c r="I180">
        <v>1.67</v>
      </c>
      <c r="J180" t="b">
        <f t="shared" si="4"/>
        <v>0</v>
      </c>
      <c r="K180" t="str">
        <f>IF($J180,VLOOKUP(HOUR($A180),Grid!$A$2:$E$25,2),VLOOKUP(HOUR($A180),Grid!$A$2:$E$25,4))</f>
        <v>Winter Off-Peak</v>
      </c>
      <c r="L180">
        <f>IF($J180,VLOOKUP(HOUR($A180),Grid!$A$2:$E$25,3),VLOOKUP(HOUR($A180),Grid!$A$2:$E$25,5))</f>
        <v>0.16</v>
      </c>
      <c r="M180">
        <f t="shared" si="5"/>
        <v>0.26719999999999999</v>
      </c>
    </row>
    <row r="181" spans="1:13" x14ac:dyDescent="0.2">
      <c r="A181" s="1">
        <v>43473.458333333336</v>
      </c>
      <c r="B181" t="s">
        <v>9</v>
      </c>
      <c r="C181" t="s">
        <v>10</v>
      </c>
      <c r="H181">
        <v>1213.066</v>
      </c>
      <c r="I181">
        <v>1.2130000000000001</v>
      </c>
      <c r="J181" t="b">
        <f t="shared" si="4"/>
        <v>0</v>
      </c>
      <c r="K181" t="str">
        <f>IF($J181,VLOOKUP(HOUR($A181),Grid!$A$2:$E$25,2),VLOOKUP(HOUR($A181),Grid!$A$2:$E$25,4))</f>
        <v>Winter Off-Peak</v>
      </c>
      <c r="L181">
        <f>IF($J181,VLOOKUP(HOUR($A181),Grid!$A$2:$E$25,3),VLOOKUP(HOUR($A181),Grid!$A$2:$E$25,5))</f>
        <v>0.16</v>
      </c>
      <c r="M181">
        <f t="shared" si="5"/>
        <v>0.19408000000000003</v>
      </c>
    </row>
    <row r="182" spans="1:13" x14ac:dyDescent="0.2">
      <c r="A182" s="1">
        <v>43473.5</v>
      </c>
      <c r="B182" t="s">
        <v>9</v>
      </c>
      <c r="C182" t="s">
        <v>10</v>
      </c>
      <c r="H182">
        <v>1182.51</v>
      </c>
      <c r="I182">
        <v>1.1830000000000001</v>
      </c>
      <c r="J182" t="b">
        <f t="shared" si="4"/>
        <v>0</v>
      </c>
      <c r="K182" t="str">
        <f>IF($J182,VLOOKUP(HOUR($A182),Grid!$A$2:$E$25,2),VLOOKUP(HOUR($A182),Grid!$A$2:$E$25,4))</f>
        <v>Winter Off-Peak</v>
      </c>
      <c r="L182">
        <f>IF($J182,VLOOKUP(HOUR($A182),Grid!$A$2:$E$25,3),VLOOKUP(HOUR($A182),Grid!$A$2:$E$25,5))</f>
        <v>0.16</v>
      </c>
      <c r="M182">
        <f t="shared" si="5"/>
        <v>0.18928</v>
      </c>
    </row>
    <row r="183" spans="1:13" x14ac:dyDescent="0.2">
      <c r="A183" s="1">
        <v>43473.541666666664</v>
      </c>
      <c r="B183" t="s">
        <v>9</v>
      </c>
      <c r="C183" t="s">
        <v>10</v>
      </c>
      <c r="H183">
        <v>1074.4559999999999</v>
      </c>
      <c r="I183">
        <v>1.0740000000000001</v>
      </c>
      <c r="J183" t="b">
        <f t="shared" si="4"/>
        <v>0</v>
      </c>
      <c r="K183" t="str">
        <f>IF($J183,VLOOKUP(HOUR($A183),Grid!$A$2:$E$25,2),VLOOKUP(HOUR($A183),Grid!$A$2:$E$25,4))</f>
        <v>Winter Peak</v>
      </c>
      <c r="L183">
        <f>IF($J183,VLOOKUP(HOUR($A183),Grid!$A$2:$E$25,3),VLOOKUP(HOUR($A183),Grid!$A$2:$E$25,5))</f>
        <v>0.24</v>
      </c>
      <c r="M183">
        <f t="shared" si="5"/>
        <v>0.25775999999999999</v>
      </c>
    </row>
    <row r="184" spans="1:13" x14ac:dyDescent="0.2">
      <c r="A184" s="1">
        <v>43473.583333333336</v>
      </c>
      <c r="B184" t="s">
        <v>9</v>
      </c>
      <c r="C184" t="s">
        <v>10</v>
      </c>
      <c r="H184">
        <v>2897.2449999999999</v>
      </c>
      <c r="I184">
        <v>2.8969999999999998</v>
      </c>
      <c r="J184" t="b">
        <f t="shared" si="4"/>
        <v>0</v>
      </c>
      <c r="K184" t="str">
        <f>IF($J184,VLOOKUP(HOUR($A184),Grid!$A$2:$E$25,2),VLOOKUP(HOUR($A184),Grid!$A$2:$E$25,4))</f>
        <v>Winter Peak</v>
      </c>
      <c r="L184">
        <f>IF($J184,VLOOKUP(HOUR($A184),Grid!$A$2:$E$25,3),VLOOKUP(HOUR($A184),Grid!$A$2:$E$25,5))</f>
        <v>0.24</v>
      </c>
      <c r="M184">
        <f t="shared" si="5"/>
        <v>0.6952799999999999</v>
      </c>
    </row>
    <row r="185" spans="1:13" x14ac:dyDescent="0.2">
      <c r="A185" s="1">
        <v>43473.625</v>
      </c>
      <c r="B185" t="s">
        <v>9</v>
      </c>
      <c r="C185" t="s">
        <v>10</v>
      </c>
      <c r="H185">
        <v>1802.329</v>
      </c>
      <c r="I185">
        <v>1.802</v>
      </c>
      <c r="J185" t="b">
        <f t="shared" si="4"/>
        <v>0</v>
      </c>
      <c r="K185" t="str">
        <f>IF($J185,VLOOKUP(HOUR($A185),Grid!$A$2:$E$25,2),VLOOKUP(HOUR($A185),Grid!$A$2:$E$25,4))</f>
        <v>Winter Peak</v>
      </c>
      <c r="L185">
        <f>IF($J185,VLOOKUP(HOUR($A185),Grid!$A$2:$E$25,3),VLOOKUP(HOUR($A185),Grid!$A$2:$E$25,5))</f>
        <v>0.24</v>
      </c>
      <c r="M185">
        <f t="shared" si="5"/>
        <v>0.43247999999999998</v>
      </c>
    </row>
    <row r="186" spans="1:13" x14ac:dyDescent="0.2">
      <c r="A186" s="1">
        <v>43473.666666666664</v>
      </c>
      <c r="B186" t="s">
        <v>9</v>
      </c>
      <c r="C186" t="s">
        <v>10</v>
      </c>
      <c r="H186">
        <v>2634.0549999999998</v>
      </c>
      <c r="I186">
        <v>2.6339999999999999</v>
      </c>
      <c r="J186" t="b">
        <f t="shared" si="4"/>
        <v>0</v>
      </c>
      <c r="K186" t="str">
        <f>IF($J186,VLOOKUP(HOUR($A186),Grid!$A$2:$E$25,2),VLOOKUP(HOUR($A186),Grid!$A$2:$E$25,4))</f>
        <v>Winter Peak</v>
      </c>
      <c r="L186">
        <f>IF($J186,VLOOKUP(HOUR($A186),Grid!$A$2:$E$25,3),VLOOKUP(HOUR($A186),Grid!$A$2:$E$25,5))</f>
        <v>0.24</v>
      </c>
      <c r="M186">
        <f t="shared" si="5"/>
        <v>0.63215999999999994</v>
      </c>
    </row>
    <row r="187" spans="1:13" x14ac:dyDescent="0.2">
      <c r="A187" s="1">
        <v>43473.708333333336</v>
      </c>
      <c r="B187" t="s">
        <v>9</v>
      </c>
      <c r="C187" t="s">
        <v>10</v>
      </c>
      <c r="H187">
        <v>1711.8789999999999</v>
      </c>
      <c r="I187">
        <v>1.712</v>
      </c>
      <c r="J187" t="b">
        <f t="shared" si="4"/>
        <v>0</v>
      </c>
      <c r="K187" t="str">
        <f>IF($J187,VLOOKUP(HOUR($A187),Grid!$A$2:$E$25,2),VLOOKUP(HOUR($A187),Grid!$A$2:$E$25,4))</f>
        <v>Winter Peak</v>
      </c>
      <c r="L187">
        <f>IF($J187,VLOOKUP(HOUR($A187),Grid!$A$2:$E$25,3),VLOOKUP(HOUR($A187),Grid!$A$2:$E$25,5))</f>
        <v>0.24</v>
      </c>
      <c r="M187">
        <f t="shared" si="5"/>
        <v>0.41087999999999997</v>
      </c>
    </row>
    <row r="188" spans="1:13" x14ac:dyDescent="0.2">
      <c r="A188" s="1">
        <v>43473.75</v>
      </c>
      <c r="B188" t="s">
        <v>9</v>
      </c>
      <c r="C188" t="s">
        <v>10</v>
      </c>
      <c r="H188">
        <v>2005.37</v>
      </c>
      <c r="I188">
        <v>2.0049999999999999</v>
      </c>
      <c r="J188" t="b">
        <f t="shared" si="4"/>
        <v>0</v>
      </c>
      <c r="K188" t="str">
        <f>IF($J188,VLOOKUP(HOUR($A188),Grid!$A$2:$E$25,2),VLOOKUP(HOUR($A188),Grid!$A$2:$E$25,4))</f>
        <v>Winter Peak</v>
      </c>
      <c r="L188">
        <f>IF($J188,VLOOKUP(HOUR($A188),Grid!$A$2:$E$25,3),VLOOKUP(HOUR($A188),Grid!$A$2:$E$25,5))</f>
        <v>0.24</v>
      </c>
      <c r="M188">
        <f t="shared" si="5"/>
        <v>0.48119999999999996</v>
      </c>
    </row>
    <row r="189" spans="1:13" x14ac:dyDescent="0.2">
      <c r="A189" s="1">
        <v>43473.791666666664</v>
      </c>
      <c r="B189" t="s">
        <v>9</v>
      </c>
      <c r="C189" t="s">
        <v>10</v>
      </c>
      <c r="H189">
        <v>18.260000000000002</v>
      </c>
      <c r="I189">
        <v>1.7999999999999999E-2</v>
      </c>
      <c r="J189" t="b">
        <f t="shared" si="4"/>
        <v>0</v>
      </c>
      <c r="K189" t="str">
        <f>IF($J189,VLOOKUP(HOUR($A189),Grid!$A$2:$E$25,2),VLOOKUP(HOUR($A189),Grid!$A$2:$E$25,4))</f>
        <v>Winter Off-Peak</v>
      </c>
      <c r="L189">
        <f>IF($J189,VLOOKUP(HOUR($A189),Grid!$A$2:$E$25,3),VLOOKUP(HOUR($A189),Grid!$A$2:$E$25,5))</f>
        <v>0.17</v>
      </c>
      <c r="M189">
        <f t="shared" si="5"/>
        <v>3.0599999999999998E-3</v>
      </c>
    </row>
    <row r="190" spans="1:13" x14ac:dyDescent="0.2">
      <c r="A190" s="1">
        <v>43474.291666666664</v>
      </c>
      <c r="B190" t="s">
        <v>9</v>
      </c>
      <c r="C190" t="s">
        <v>10</v>
      </c>
      <c r="H190">
        <v>85.438999999999993</v>
      </c>
      <c r="I190">
        <v>8.5000000000000006E-2</v>
      </c>
      <c r="J190" t="b">
        <f t="shared" si="4"/>
        <v>0</v>
      </c>
      <c r="K190" t="str">
        <f>IF($J190,VLOOKUP(HOUR($A190),Grid!$A$2:$E$25,2),VLOOKUP(HOUR($A190),Grid!$A$2:$E$25,4))</f>
        <v>Winter Off-Peak</v>
      </c>
      <c r="L190">
        <f>IF($J190,VLOOKUP(HOUR($A190),Grid!$A$2:$E$25,3),VLOOKUP(HOUR($A190),Grid!$A$2:$E$25,5))</f>
        <v>0.16</v>
      </c>
      <c r="M190">
        <f t="shared" si="5"/>
        <v>1.3600000000000001E-2</v>
      </c>
    </row>
    <row r="191" spans="1:13" x14ac:dyDescent="0.2">
      <c r="A191" s="1">
        <v>43474.916666666664</v>
      </c>
      <c r="B191" t="s">
        <v>9</v>
      </c>
      <c r="C191" t="s">
        <v>10</v>
      </c>
      <c r="H191">
        <v>672.91</v>
      </c>
      <c r="I191">
        <v>0.67300000000000004</v>
      </c>
      <c r="J191" t="b">
        <f t="shared" si="4"/>
        <v>0</v>
      </c>
      <c r="K191" t="str">
        <f>IF($J191,VLOOKUP(HOUR($A191),Grid!$A$2:$E$25,2),VLOOKUP(HOUR($A191),Grid!$A$2:$E$25,4))</f>
        <v>Winter Off-Peak</v>
      </c>
      <c r="L191">
        <f>IF($J191,VLOOKUP(HOUR($A191),Grid!$A$2:$E$25,3),VLOOKUP(HOUR($A191),Grid!$A$2:$E$25,5))</f>
        <v>0.13</v>
      </c>
      <c r="M191">
        <f t="shared" si="5"/>
        <v>8.7490000000000012E-2</v>
      </c>
    </row>
    <row r="192" spans="1:13" x14ac:dyDescent="0.2">
      <c r="A192" s="1">
        <v>43474.958333333336</v>
      </c>
      <c r="B192" t="s">
        <v>9</v>
      </c>
      <c r="C192" t="s">
        <v>10</v>
      </c>
      <c r="H192">
        <v>2445.0439999999999</v>
      </c>
      <c r="I192">
        <v>2.4449999999999998</v>
      </c>
      <c r="J192" t="b">
        <f t="shared" si="4"/>
        <v>0</v>
      </c>
      <c r="K192" t="str">
        <f>IF($J192,VLOOKUP(HOUR($A192),Grid!$A$2:$E$25,2),VLOOKUP(HOUR($A192),Grid!$A$2:$E$25,4))</f>
        <v>Winter Off-Peak</v>
      </c>
      <c r="L192">
        <f>IF($J192,VLOOKUP(HOUR($A192),Grid!$A$2:$E$25,3),VLOOKUP(HOUR($A192),Grid!$A$2:$E$25,5))</f>
        <v>0.13</v>
      </c>
      <c r="M192">
        <f t="shared" si="5"/>
        <v>0.31784999999999997</v>
      </c>
    </row>
    <row r="193" spans="1:13" x14ac:dyDescent="0.2">
      <c r="A193" s="1">
        <v>43475</v>
      </c>
      <c r="B193" t="s">
        <v>9</v>
      </c>
      <c r="C193" t="s">
        <v>10</v>
      </c>
      <c r="H193">
        <v>2165.6869999999999</v>
      </c>
      <c r="I193">
        <v>2.1659999999999999</v>
      </c>
      <c r="J193" t="b">
        <f t="shared" si="4"/>
        <v>0</v>
      </c>
      <c r="K193" t="str">
        <f>IF($J193,VLOOKUP(HOUR($A193),Grid!$A$2:$E$25,2),VLOOKUP(HOUR($A193),Grid!$A$2:$E$25,4))</f>
        <v>Winter Super-Off-Peak</v>
      </c>
      <c r="L193">
        <f>IF($J193,VLOOKUP(HOUR($A193),Grid!$A$2:$E$25,3),VLOOKUP(HOUR($A193),Grid!$A$2:$E$25,5))</f>
        <v>0.13</v>
      </c>
      <c r="M193">
        <f t="shared" si="5"/>
        <v>0.28158</v>
      </c>
    </row>
    <row r="194" spans="1:13" x14ac:dyDescent="0.2">
      <c r="A194" s="1">
        <v>43475.041666666664</v>
      </c>
      <c r="B194" t="s">
        <v>9</v>
      </c>
      <c r="C194" t="s">
        <v>10</v>
      </c>
      <c r="H194">
        <v>1613.5319999999999</v>
      </c>
      <c r="I194">
        <v>1.6140000000000001</v>
      </c>
      <c r="J194" t="b">
        <f t="shared" si="4"/>
        <v>0</v>
      </c>
      <c r="K194" t="str">
        <f>IF($J194,VLOOKUP(HOUR($A194),Grid!$A$2:$E$25,2),VLOOKUP(HOUR($A194),Grid!$A$2:$E$25,4))</f>
        <v>Winter Super-Off-Peak</v>
      </c>
      <c r="L194">
        <f>IF($J194,VLOOKUP(HOUR($A194),Grid!$A$2:$E$25,3),VLOOKUP(HOUR($A194),Grid!$A$2:$E$25,5))</f>
        <v>0.13</v>
      </c>
      <c r="M194">
        <f t="shared" si="5"/>
        <v>0.20982000000000001</v>
      </c>
    </row>
    <row r="195" spans="1:13" x14ac:dyDescent="0.2">
      <c r="A195" s="1">
        <v>43475.083333333336</v>
      </c>
      <c r="B195" t="s">
        <v>9</v>
      </c>
      <c r="C195" t="s">
        <v>10</v>
      </c>
      <c r="H195">
        <v>1773.018</v>
      </c>
      <c r="I195">
        <v>1.7729999999999999</v>
      </c>
      <c r="J195" t="b">
        <f t="shared" ref="J195:J258" si="6">AND((MONTH($A195)&gt;5), (MONTH($A195)&lt;10))</f>
        <v>0</v>
      </c>
      <c r="K195" t="str">
        <f>IF($J195,VLOOKUP(HOUR($A195),Grid!$A$2:$E$25,2),VLOOKUP(HOUR($A195),Grid!$A$2:$E$25,4))</f>
        <v>Winter Off-Peak</v>
      </c>
      <c r="L195">
        <f>IF($J195,VLOOKUP(HOUR($A195),Grid!$A$2:$E$25,3),VLOOKUP(HOUR($A195),Grid!$A$2:$E$25,5))</f>
        <v>0.13</v>
      </c>
      <c r="M195">
        <f t="shared" ref="M195:M258" si="7">I195*L195</f>
        <v>0.23049</v>
      </c>
    </row>
    <row r="196" spans="1:13" x14ac:dyDescent="0.2">
      <c r="A196" s="1">
        <v>43475.125</v>
      </c>
      <c r="B196" t="s">
        <v>9</v>
      </c>
      <c r="C196" t="s">
        <v>10</v>
      </c>
      <c r="H196">
        <v>1637.8910000000001</v>
      </c>
      <c r="I196">
        <v>1.6379999999999999</v>
      </c>
      <c r="J196" t="b">
        <f t="shared" si="6"/>
        <v>0</v>
      </c>
      <c r="K196" t="str">
        <f>IF($J196,VLOOKUP(HOUR($A196),Grid!$A$2:$E$25,2),VLOOKUP(HOUR($A196),Grid!$A$2:$E$25,4))</f>
        <v>Winter Super-Off-Peak</v>
      </c>
      <c r="L196">
        <f>IF($J196,VLOOKUP(HOUR($A196),Grid!$A$2:$E$25,3),VLOOKUP(HOUR($A196),Grid!$A$2:$E$25,5))</f>
        <v>0.13</v>
      </c>
      <c r="M196">
        <f t="shared" si="7"/>
        <v>0.21293999999999999</v>
      </c>
    </row>
    <row r="197" spans="1:13" x14ac:dyDescent="0.2">
      <c r="A197" s="1">
        <v>43475.166666666664</v>
      </c>
      <c r="B197" t="s">
        <v>9</v>
      </c>
      <c r="C197" t="s">
        <v>10</v>
      </c>
      <c r="H197">
        <v>1696.2080000000001</v>
      </c>
      <c r="I197">
        <v>1.696</v>
      </c>
      <c r="J197" t="b">
        <f t="shared" si="6"/>
        <v>0</v>
      </c>
      <c r="K197" t="str">
        <f>IF($J197,VLOOKUP(HOUR($A197),Grid!$A$2:$E$25,2),VLOOKUP(HOUR($A197),Grid!$A$2:$E$25,4))</f>
        <v>Winter Super-Off-Peak</v>
      </c>
      <c r="L197">
        <f>IF($J197,VLOOKUP(HOUR($A197),Grid!$A$2:$E$25,3),VLOOKUP(HOUR($A197),Grid!$A$2:$E$25,5))</f>
        <v>0.13</v>
      </c>
      <c r="M197">
        <f t="shared" si="7"/>
        <v>0.22048000000000001</v>
      </c>
    </row>
    <row r="198" spans="1:13" x14ac:dyDescent="0.2">
      <c r="A198" s="1">
        <v>43475.208333333336</v>
      </c>
      <c r="B198" t="s">
        <v>9</v>
      </c>
      <c r="C198" t="s">
        <v>10</v>
      </c>
      <c r="H198">
        <v>1748.2370000000001</v>
      </c>
      <c r="I198">
        <v>1.748</v>
      </c>
      <c r="J198" t="b">
        <f t="shared" si="6"/>
        <v>0</v>
      </c>
      <c r="K198" t="str">
        <f>IF($J198,VLOOKUP(HOUR($A198),Grid!$A$2:$E$25,2),VLOOKUP(HOUR($A198),Grid!$A$2:$E$25,4))</f>
        <v>Winter Super-Off-Peak</v>
      </c>
      <c r="L198">
        <f>IF($J198,VLOOKUP(HOUR($A198),Grid!$A$2:$E$25,3),VLOOKUP(HOUR($A198),Grid!$A$2:$E$25,5))</f>
        <v>0.13</v>
      </c>
      <c r="M198">
        <f t="shared" si="7"/>
        <v>0.22724</v>
      </c>
    </row>
    <row r="199" spans="1:13" x14ac:dyDescent="0.2">
      <c r="A199" s="1">
        <v>43475.25</v>
      </c>
      <c r="B199" t="s">
        <v>9</v>
      </c>
      <c r="C199" t="s">
        <v>10</v>
      </c>
      <c r="H199">
        <v>1755.6120000000001</v>
      </c>
      <c r="I199">
        <v>1.756</v>
      </c>
      <c r="J199" t="b">
        <f t="shared" si="6"/>
        <v>0</v>
      </c>
      <c r="K199" t="str">
        <f>IF($J199,VLOOKUP(HOUR($A199),Grid!$A$2:$E$25,2),VLOOKUP(HOUR($A199),Grid!$A$2:$E$25,4))</f>
        <v>Winter Super-Off-Peak</v>
      </c>
      <c r="L199">
        <f>IF($J199,VLOOKUP(HOUR($A199),Grid!$A$2:$E$25,3),VLOOKUP(HOUR($A199),Grid!$A$2:$E$25,5))</f>
        <v>0.13</v>
      </c>
      <c r="M199">
        <f t="shared" si="7"/>
        <v>0.22828000000000001</v>
      </c>
    </row>
    <row r="200" spans="1:13" x14ac:dyDescent="0.2">
      <c r="A200" s="1">
        <v>43475.291666666664</v>
      </c>
      <c r="B200" t="s">
        <v>9</v>
      </c>
      <c r="C200" t="s">
        <v>10</v>
      </c>
      <c r="H200">
        <v>1690.366</v>
      </c>
      <c r="I200">
        <v>1.69</v>
      </c>
      <c r="J200" t="b">
        <f t="shared" si="6"/>
        <v>0</v>
      </c>
      <c r="K200" t="str">
        <f>IF($J200,VLOOKUP(HOUR($A200),Grid!$A$2:$E$25,2),VLOOKUP(HOUR($A200),Grid!$A$2:$E$25,4))</f>
        <v>Winter Off-Peak</v>
      </c>
      <c r="L200">
        <f>IF($J200,VLOOKUP(HOUR($A200),Grid!$A$2:$E$25,3),VLOOKUP(HOUR($A200),Grid!$A$2:$E$25,5))</f>
        <v>0.16</v>
      </c>
      <c r="M200">
        <f t="shared" si="7"/>
        <v>0.27039999999999997</v>
      </c>
    </row>
    <row r="201" spans="1:13" x14ac:dyDescent="0.2">
      <c r="A201" s="1">
        <v>43475.333333333336</v>
      </c>
      <c r="B201" t="s">
        <v>9</v>
      </c>
      <c r="C201" t="s">
        <v>10</v>
      </c>
      <c r="H201">
        <v>1573.6</v>
      </c>
      <c r="I201">
        <v>1.5740000000000001</v>
      </c>
      <c r="J201" t="b">
        <f t="shared" si="6"/>
        <v>0</v>
      </c>
      <c r="K201" t="str">
        <f>IF($J201,VLOOKUP(HOUR($A201),Grid!$A$2:$E$25,2),VLOOKUP(HOUR($A201),Grid!$A$2:$E$25,4))</f>
        <v>Winter Off-Peak</v>
      </c>
      <c r="L201">
        <f>IF($J201,VLOOKUP(HOUR($A201),Grid!$A$2:$E$25,3),VLOOKUP(HOUR($A201),Grid!$A$2:$E$25,5))</f>
        <v>0.16</v>
      </c>
      <c r="M201">
        <f t="shared" si="7"/>
        <v>0.25184000000000001</v>
      </c>
    </row>
    <row r="202" spans="1:13" x14ac:dyDescent="0.2">
      <c r="A202" s="1">
        <v>43475.375</v>
      </c>
      <c r="B202" t="s">
        <v>9</v>
      </c>
      <c r="C202" t="s">
        <v>10</v>
      </c>
      <c r="H202">
        <v>1036.191</v>
      </c>
      <c r="I202">
        <v>1.036</v>
      </c>
      <c r="J202" t="b">
        <f t="shared" si="6"/>
        <v>0</v>
      </c>
      <c r="K202" t="str">
        <f>IF($J202,VLOOKUP(HOUR($A202),Grid!$A$2:$E$25,2),VLOOKUP(HOUR($A202),Grid!$A$2:$E$25,4))</f>
        <v>Winter Off-Peak</v>
      </c>
      <c r="L202">
        <f>IF($J202,VLOOKUP(HOUR($A202),Grid!$A$2:$E$25,3),VLOOKUP(HOUR($A202),Grid!$A$2:$E$25,5))</f>
        <v>0.16</v>
      </c>
      <c r="M202">
        <f t="shared" si="7"/>
        <v>0.16576000000000002</v>
      </c>
    </row>
    <row r="203" spans="1:13" x14ac:dyDescent="0.2">
      <c r="A203" s="1">
        <v>43475.416666666664</v>
      </c>
      <c r="B203" t="s">
        <v>9</v>
      </c>
      <c r="C203" t="s">
        <v>10</v>
      </c>
      <c r="H203">
        <v>1302.7139999999999</v>
      </c>
      <c r="I203">
        <v>1.3029999999999999</v>
      </c>
      <c r="J203" t="b">
        <f t="shared" si="6"/>
        <v>0</v>
      </c>
      <c r="K203" t="str">
        <f>IF($J203,VLOOKUP(HOUR($A203),Grid!$A$2:$E$25,2),VLOOKUP(HOUR($A203),Grid!$A$2:$E$25,4))</f>
        <v>Winter Off-Peak</v>
      </c>
      <c r="L203">
        <f>IF($J203,VLOOKUP(HOUR($A203),Grid!$A$2:$E$25,3),VLOOKUP(HOUR($A203),Grid!$A$2:$E$25,5))</f>
        <v>0.16</v>
      </c>
      <c r="M203">
        <f t="shared" si="7"/>
        <v>0.20848</v>
      </c>
    </row>
    <row r="204" spans="1:13" x14ac:dyDescent="0.2">
      <c r="A204" s="1">
        <v>43475.458333333336</v>
      </c>
      <c r="B204" t="s">
        <v>9</v>
      </c>
      <c r="C204" t="s">
        <v>10</v>
      </c>
      <c r="H204">
        <v>995.46900000000005</v>
      </c>
      <c r="I204">
        <v>0.995</v>
      </c>
      <c r="J204" t="b">
        <f t="shared" si="6"/>
        <v>0</v>
      </c>
      <c r="K204" t="str">
        <f>IF($J204,VLOOKUP(HOUR($A204),Grid!$A$2:$E$25,2),VLOOKUP(HOUR($A204),Grid!$A$2:$E$25,4))</f>
        <v>Winter Off-Peak</v>
      </c>
      <c r="L204">
        <f>IF($J204,VLOOKUP(HOUR($A204),Grid!$A$2:$E$25,3),VLOOKUP(HOUR($A204),Grid!$A$2:$E$25,5))</f>
        <v>0.16</v>
      </c>
      <c r="M204">
        <f t="shared" si="7"/>
        <v>0.15920000000000001</v>
      </c>
    </row>
    <row r="205" spans="1:13" x14ac:dyDescent="0.2">
      <c r="A205" s="1">
        <v>43475.5</v>
      </c>
      <c r="B205" t="s">
        <v>9</v>
      </c>
      <c r="C205" t="s">
        <v>10</v>
      </c>
      <c r="H205">
        <v>1018.138</v>
      </c>
      <c r="I205">
        <v>1.018</v>
      </c>
      <c r="J205" t="b">
        <f t="shared" si="6"/>
        <v>0</v>
      </c>
      <c r="K205" t="str">
        <f>IF($J205,VLOOKUP(HOUR($A205),Grid!$A$2:$E$25,2),VLOOKUP(HOUR($A205),Grid!$A$2:$E$25,4))</f>
        <v>Winter Off-Peak</v>
      </c>
      <c r="L205">
        <f>IF($J205,VLOOKUP(HOUR($A205),Grid!$A$2:$E$25,3),VLOOKUP(HOUR($A205),Grid!$A$2:$E$25,5))</f>
        <v>0.16</v>
      </c>
      <c r="M205">
        <f t="shared" si="7"/>
        <v>0.16288</v>
      </c>
    </row>
    <row r="206" spans="1:13" x14ac:dyDescent="0.2">
      <c r="A206" s="1">
        <v>43475.541666666664</v>
      </c>
      <c r="B206" t="s">
        <v>9</v>
      </c>
      <c r="C206" t="s">
        <v>10</v>
      </c>
      <c r="H206">
        <v>2972.54</v>
      </c>
      <c r="I206">
        <v>2.9729999999999999</v>
      </c>
      <c r="J206" t="b">
        <f t="shared" si="6"/>
        <v>0</v>
      </c>
      <c r="K206" t="str">
        <f>IF($J206,VLOOKUP(HOUR($A206),Grid!$A$2:$E$25,2),VLOOKUP(HOUR($A206),Grid!$A$2:$E$25,4))</f>
        <v>Winter Peak</v>
      </c>
      <c r="L206">
        <f>IF($J206,VLOOKUP(HOUR($A206),Grid!$A$2:$E$25,3),VLOOKUP(HOUR($A206),Grid!$A$2:$E$25,5))</f>
        <v>0.24</v>
      </c>
      <c r="M206">
        <f t="shared" si="7"/>
        <v>0.71351999999999993</v>
      </c>
    </row>
    <row r="207" spans="1:13" x14ac:dyDescent="0.2">
      <c r="A207" s="1">
        <v>43475.583333333336</v>
      </c>
      <c r="B207" t="s">
        <v>9</v>
      </c>
      <c r="C207" t="s">
        <v>10</v>
      </c>
      <c r="H207">
        <v>1288.1189999999999</v>
      </c>
      <c r="I207">
        <v>1.288</v>
      </c>
      <c r="J207" t="b">
        <f t="shared" si="6"/>
        <v>0</v>
      </c>
      <c r="K207" t="str">
        <f>IF($J207,VLOOKUP(HOUR($A207),Grid!$A$2:$E$25,2),VLOOKUP(HOUR($A207),Grid!$A$2:$E$25,4))</f>
        <v>Winter Peak</v>
      </c>
      <c r="L207">
        <f>IF($J207,VLOOKUP(HOUR($A207),Grid!$A$2:$E$25,3),VLOOKUP(HOUR($A207),Grid!$A$2:$E$25,5))</f>
        <v>0.24</v>
      </c>
      <c r="M207">
        <f t="shared" si="7"/>
        <v>0.30912000000000001</v>
      </c>
    </row>
    <row r="208" spans="1:13" x14ac:dyDescent="0.2">
      <c r="A208" s="1">
        <v>43475.625</v>
      </c>
      <c r="B208" t="s">
        <v>9</v>
      </c>
      <c r="C208" t="s">
        <v>10</v>
      </c>
      <c r="H208">
        <v>1534.6990000000001</v>
      </c>
      <c r="I208">
        <v>1.5349999999999999</v>
      </c>
      <c r="J208" t="b">
        <f t="shared" si="6"/>
        <v>0</v>
      </c>
      <c r="K208" t="str">
        <f>IF($J208,VLOOKUP(HOUR($A208),Grid!$A$2:$E$25,2),VLOOKUP(HOUR($A208),Grid!$A$2:$E$25,4))</f>
        <v>Winter Peak</v>
      </c>
      <c r="L208">
        <f>IF($J208,VLOOKUP(HOUR($A208),Grid!$A$2:$E$25,3),VLOOKUP(HOUR($A208),Grid!$A$2:$E$25,5))</f>
        <v>0.24</v>
      </c>
      <c r="M208">
        <f t="shared" si="7"/>
        <v>0.36839999999999995</v>
      </c>
    </row>
    <row r="209" spans="1:13" x14ac:dyDescent="0.2">
      <c r="A209" s="1">
        <v>43475.666666666664</v>
      </c>
      <c r="B209" t="s">
        <v>9</v>
      </c>
      <c r="C209" t="s">
        <v>10</v>
      </c>
      <c r="H209">
        <v>1142.3219999999999</v>
      </c>
      <c r="I209">
        <v>1.1419999999999999</v>
      </c>
      <c r="J209" t="b">
        <f t="shared" si="6"/>
        <v>0</v>
      </c>
      <c r="K209" t="str">
        <f>IF($J209,VLOOKUP(HOUR($A209),Grid!$A$2:$E$25,2),VLOOKUP(HOUR($A209),Grid!$A$2:$E$25,4))</f>
        <v>Winter Peak</v>
      </c>
      <c r="L209">
        <f>IF($J209,VLOOKUP(HOUR($A209),Grid!$A$2:$E$25,3),VLOOKUP(HOUR($A209),Grid!$A$2:$E$25,5))</f>
        <v>0.24</v>
      </c>
      <c r="M209">
        <f t="shared" si="7"/>
        <v>0.27407999999999999</v>
      </c>
    </row>
    <row r="210" spans="1:13" x14ac:dyDescent="0.2">
      <c r="A210" s="1">
        <v>43475.708333333336</v>
      </c>
      <c r="B210" t="s">
        <v>9</v>
      </c>
      <c r="C210" t="s">
        <v>10</v>
      </c>
      <c r="H210">
        <v>1429.07</v>
      </c>
      <c r="I210">
        <v>1.429</v>
      </c>
      <c r="J210" t="b">
        <f t="shared" si="6"/>
        <v>0</v>
      </c>
      <c r="K210" t="str">
        <f>IF($J210,VLOOKUP(HOUR($A210),Grid!$A$2:$E$25,2),VLOOKUP(HOUR($A210),Grid!$A$2:$E$25,4))</f>
        <v>Winter Peak</v>
      </c>
      <c r="L210">
        <f>IF($J210,VLOOKUP(HOUR($A210),Grid!$A$2:$E$25,3),VLOOKUP(HOUR($A210),Grid!$A$2:$E$25,5))</f>
        <v>0.24</v>
      </c>
      <c r="M210">
        <f t="shared" si="7"/>
        <v>0.34295999999999999</v>
      </c>
    </row>
    <row r="211" spans="1:13" x14ac:dyDescent="0.2">
      <c r="A211" s="1">
        <v>43475.75</v>
      </c>
      <c r="B211" t="s">
        <v>9</v>
      </c>
      <c r="C211" t="s">
        <v>10</v>
      </c>
      <c r="H211">
        <v>1488.029</v>
      </c>
      <c r="I211">
        <v>1.488</v>
      </c>
      <c r="J211" t="b">
        <f t="shared" si="6"/>
        <v>0</v>
      </c>
      <c r="K211" t="str">
        <f>IF($J211,VLOOKUP(HOUR($A211),Grid!$A$2:$E$25,2),VLOOKUP(HOUR($A211),Grid!$A$2:$E$25,4))</f>
        <v>Winter Peak</v>
      </c>
      <c r="L211">
        <f>IF($J211,VLOOKUP(HOUR($A211),Grid!$A$2:$E$25,3),VLOOKUP(HOUR($A211),Grid!$A$2:$E$25,5))</f>
        <v>0.24</v>
      </c>
      <c r="M211">
        <f t="shared" si="7"/>
        <v>0.35711999999999999</v>
      </c>
    </row>
    <row r="212" spans="1:13" x14ac:dyDescent="0.2">
      <c r="A212" s="1">
        <v>43475.791666666664</v>
      </c>
      <c r="B212" t="s">
        <v>9</v>
      </c>
      <c r="C212" t="s">
        <v>10</v>
      </c>
      <c r="H212">
        <v>1540.0170000000001</v>
      </c>
      <c r="I212">
        <v>1.54</v>
      </c>
      <c r="J212" t="b">
        <f t="shared" si="6"/>
        <v>0</v>
      </c>
      <c r="K212" t="str">
        <f>IF($J212,VLOOKUP(HOUR($A212),Grid!$A$2:$E$25,2),VLOOKUP(HOUR($A212),Grid!$A$2:$E$25,4))</f>
        <v>Winter Off-Peak</v>
      </c>
      <c r="L212">
        <f>IF($J212,VLOOKUP(HOUR($A212),Grid!$A$2:$E$25,3),VLOOKUP(HOUR($A212),Grid!$A$2:$E$25,5))</f>
        <v>0.17</v>
      </c>
      <c r="M212">
        <f t="shared" si="7"/>
        <v>0.26180000000000003</v>
      </c>
    </row>
    <row r="213" spans="1:13" x14ac:dyDescent="0.2">
      <c r="A213" s="1">
        <v>43475.833333333336</v>
      </c>
      <c r="B213" t="s">
        <v>9</v>
      </c>
      <c r="C213" t="s">
        <v>10</v>
      </c>
      <c r="H213">
        <v>2040.58</v>
      </c>
      <c r="I213">
        <v>2.0409999999999999</v>
      </c>
      <c r="J213" t="b">
        <f t="shared" si="6"/>
        <v>0</v>
      </c>
      <c r="K213" t="str">
        <f>IF($J213,VLOOKUP(HOUR($A213),Grid!$A$2:$E$25,2),VLOOKUP(HOUR($A213),Grid!$A$2:$E$25,4))</f>
        <v>Winter Off-Peak</v>
      </c>
      <c r="L213">
        <f>IF($J213,VLOOKUP(HOUR($A213),Grid!$A$2:$E$25,3),VLOOKUP(HOUR($A213),Grid!$A$2:$E$25,5))</f>
        <v>0.17</v>
      </c>
      <c r="M213">
        <f t="shared" si="7"/>
        <v>0.34697</v>
      </c>
    </row>
    <row r="214" spans="1:13" x14ac:dyDescent="0.2">
      <c r="A214" s="1">
        <v>43475.875</v>
      </c>
      <c r="B214" t="s">
        <v>9</v>
      </c>
      <c r="C214" t="s">
        <v>10</v>
      </c>
      <c r="H214">
        <v>1984.2529999999999</v>
      </c>
      <c r="I214">
        <v>1.984</v>
      </c>
      <c r="J214" t="b">
        <f t="shared" si="6"/>
        <v>0</v>
      </c>
      <c r="K214" t="str">
        <f>IF($J214,VLOOKUP(HOUR($A214),Grid!$A$2:$E$25,2),VLOOKUP(HOUR($A214),Grid!$A$2:$E$25,4))</f>
        <v>Winter Off-Peak</v>
      </c>
      <c r="L214">
        <f>IF($J214,VLOOKUP(HOUR($A214),Grid!$A$2:$E$25,3),VLOOKUP(HOUR($A214),Grid!$A$2:$E$25,5))</f>
        <v>0.13</v>
      </c>
      <c r="M214">
        <f t="shared" si="7"/>
        <v>0.25791999999999998</v>
      </c>
    </row>
    <row r="215" spans="1:13" x14ac:dyDescent="0.2">
      <c r="A215" s="1">
        <v>43475.916666666664</v>
      </c>
      <c r="B215" t="s">
        <v>9</v>
      </c>
      <c r="C215" t="s">
        <v>10</v>
      </c>
      <c r="H215">
        <v>2134.3629999999998</v>
      </c>
      <c r="I215">
        <v>2.1339999999999999</v>
      </c>
      <c r="J215" t="b">
        <f t="shared" si="6"/>
        <v>0</v>
      </c>
      <c r="K215" t="str">
        <f>IF($J215,VLOOKUP(HOUR($A215),Grid!$A$2:$E$25,2),VLOOKUP(HOUR($A215),Grid!$A$2:$E$25,4))</f>
        <v>Winter Off-Peak</v>
      </c>
      <c r="L215">
        <f>IF($J215,VLOOKUP(HOUR($A215),Grid!$A$2:$E$25,3),VLOOKUP(HOUR($A215),Grid!$A$2:$E$25,5))</f>
        <v>0.13</v>
      </c>
      <c r="M215">
        <f t="shared" si="7"/>
        <v>0.27742</v>
      </c>
    </row>
    <row r="216" spans="1:13" x14ac:dyDescent="0.2">
      <c r="A216" s="1">
        <v>43475.958333333336</v>
      </c>
      <c r="B216" t="s">
        <v>9</v>
      </c>
      <c r="C216" t="s">
        <v>10</v>
      </c>
      <c r="H216">
        <v>1824.749</v>
      </c>
      <c r="I216">
        <v>1.825</v>
      </c>
      <c r="J216" t="b">
        <f t="shared" si="6"/>
        <v>0</v>
      </c>
      <c r="K216" t="str">
        <f>IF($J216,VLOOKUP(HOUR($A216),Grid!$A$2:$E$25,2),VLOOKUP(HOUR($A216),Grid!$A$2:$E$25,4))</f>
        <v>Winter Off-Peak</v>
      </c>
      <c r="L216">
        <f>IF($J216,VLOOKUP(HOUR($A216),Grid!$A$2:$E$25,3),VLOOKUP(HOUR($A216),Grid!$A$2:$E$25,5))</f>
        <v>0.13</v>
      </c>
      <c r="M216">
        <f t="shared" si="7"/>
        <v>0.23724999999999999</v>
      </c>
    </row>
    <row r="217" spans="1:13" x14ac:dyDescent="0.2">
      <c r="A217" s="1">
        <v>43476</v>
      </c>
      <c r="B217" t="s">
        <v>9</v>
      </c>
      <c r="C217" t="s">
        <v>10</v>
      </c>
      <c r="H217">
        <v>2049.2069999999999</v>
      </c>
      <c r="I217">
        <v>2.0489999999999999</v>
      </c>
      <c r="J217" t="b">
        <f t="shared" si="6"/>
        <v>0</v>
      </c>
      <c r="K217" t="str">
        <f>IF($J217,VLOOKUP(HOUR($A217),Grid!$A$2:$E$25,2),VLOOKUP(HOUR($A217),Grid!$A$2:$E$25,4))</f>
        <v>Winter Super-Off-Peak</v>
      </c>
      <c r="L217">
        <f>IF($J217,VLOOKUP(HOUR($A217),Grid!$A$2:$E$25,3),VLOOKUP(HOUR($A217),Grid!$A$2:$E$25,5))</f>
        <v>0.13</v>
      </c>
      <c r="M217">
        <f t="shared" si="7"/>
        <v>0.26637</v>
      </c>
    </row>
    <row r="218" spans="1:13" x14ac:dyDescent="0.2">
      <c r="A218" s="1">
        <v>43476.041666666664</v>
      </c>
      <c r="B218" t="s">
        <v>9</v>
      </c>
      <c r="C218" t="s">
        <v>10</v>
      </c>
      <c r="H218">
        <v>1369.252</v>
      </c>
      <c r="I218">
        <v>1.369</v>
      </c>
      <c r="J218" t="b">
        <f t="shared" si="6"/>
        <v>0</v>
      </c>
      <c r="K218" t="str">
        <f>IF($J218,VLOOKUP(HOUR($A218),Grid!$A$2:$E$25,2),VLOOKUP(HOUR($A218),Grid!$A$2:$E$25,4))</f>
        <v>Winter Super-Off-Peak</v>
      </c>
      <c r="L218">
        <f>IF($J218,VLOOKUP(HOUR($A218),Grid!$A$2:$E$25,3),VLOOKUP(HOUR($A218),Grid!$A$2:$E$25,5))</f>
        <v>0.13</v>
      </c>
      <c r="M218">
        <f t="shared" si="7"/>
        <v>0.17797000000000002</v>
      </c>
    </row>
    <row r="219" spans="1:13" x14ac:dyDescent="0.2">
      <c r="A219" s="1">
        <v>43476.083333333336</v>
      </c>
      <c r="B219" t="s">
        <v>9</v>
      </c>
      <c r="C219" t="s">
        <v>10</v>
      </c>
      <c r="H219">
        <v>985.04700000000003</v>
      </c>
      <c r="I219">
        <v>0.98499999999999999</v>
      </c>
      <c r="J219" t="b">
        <f t="shared" si="6"/>
        <v>0</v>
      </c>
      <c r="K219" t="str">
        <f>IF($J219,VLOOKUP(HOUR($A219),Grid!$A$2:$E$25,2),VLOOKUP(HOUR($A219),Grid!$A$2:$E$25,4))</f>
        <v>Winter Off-Peak</v>
      </c>
      <c r="L219">
        <f>IF($J219,VLOOKUP(HOUR($A219),Grid!$A$2:$E$25,3),VLOOKUP(HOUR($A219),Grid!$A$2:$E$25,5))</f>
        <v>0.13</v>
      </c>
      <c r="M219">
        <f t="shared" si="7"/>
        <v>0.12805</v>
      </c>
    </row>
    <row r="220" spans="1:13" x14ac:dyDescent="0.2">
      <c r="A220" s="1">
        <v>43476.125</v>
      </c>
      <c r="B220" t="s">
        <v>9</v>
      </c>
      <c r="C220" t="s">
        <v>10</v>
      </c>
      <c r="H220">
        <v>954.05399999999997</v>
      </c>
      <c r="I220">
        <v>0.95399999999999996</v>
      </c>
      <c r="J220" t="b">
        <f t="shared" si="6"/>
        <v>0</v>
      </c>
      <c r="K220" t="str">
        <f>IF($J220,VLOOKUP(HOUR($A220),Grid!$A$2:$E$25,2),VLOOKUP(HOUR($A220),Grid!$A$2:$E$25,4))</f>
        <v>Winter Super-Off-Peak</v>
      </c>
      <c r="L220">
        <f>IF($J220,VLOOKUP(HOUR($A220),Grid!$A$2:$E$25,3),VLOOKUP(HOUR($A220),Grid!$A$2:$E$25,5))</f>
        <v>0.13</v>
      </c>
      <c r="M220">
        <f t="shared" si="7"/>
        <v>0.12402000000000001</v>
      </c>
    </row>
    <row r="221" spans="1:13" x14ac:dyDescent="0.2">
      <c r="A221" s="1">
        <v>43476.166666666664</v>
      </c>
      <c r="B221" t="s">
        <v>9</v>
      </c>
      <c r="C221" t="s">
        <v>10</v>
      </c>
      <c r="H221">
        <v>985.18100000000004</v>
      </c>
      <c r="I221">
        <v>0.98499999999999999</v>
      </c>
      <c r="J221" t="b">
        <f t="shared" si="6"/>
        <v>0</v>
      </c>
      <c r="K221" t="str">
        <f>IF($J221,VLOOKUP(HOUR($A221),Grid!$A$2:$E$25,2),VLOOKUP(HOUR($A221),Grid!$A$2:$E$25,4))</f>
        <v>Winter Super-Off-Peak</v>
      </c>
      <c r="L221">
        <f>IF($J221,VLOOKUP(HOUR($A221),Grid!$A$2:$E$25,3),VLOOKUP(HOUR($A221),Grid!$A$2:$E$25,5))</f>
        <v>0.13</v>
      </c>
      <c r="M221">
        <f t="shared" si="7"/>
        <v>0.12805</v>
      </c>
    </row>
    <row r="222" spans="1:13" x14ac:dyDescent="0.2">
      <c r="A222" s="1">
        <v>43476.208333333336</v>
      </c>
      <c r="B222" t="s">
        <v>9</v>
      </c>
      <c r="C222" t="s">
        <v>10</v>
      </c>
      <c r="H222">
        <v>980.20100000000002</v>
      </c>
      <c r="I222">
        <v>0.98</v>
      </c>
      <c r="J222" t="b">
        <f t="shared" si="6"/>
        <v>0</v>
      </c>
      <c r="K222" t="str">
        <f>IF($J222,VLOOKUP(HOUR($A222),Grid!$A$2:$E$25,2),VLOOKUP(HOUR($A222),Grid!$A$2:$E$25,4))</f>
        <v>Winter Super-Off-Peak</v>
      </c>
      <c r="L222">
        <f>IF($J222,VLOOKUP(HOUR($A222),Grid!$A$2:$E$25,3),VLOOKUP(HOUR($A222),Grid!$A$2:$E$25,5))</f>
        <v>0.13</v>
      </c>
      <c r="M222">
        <f t="shared" si="7"/>
        <v>0.12740000000000001</v>
      </c>
    </row>
    <row r="223" spans="1:13" x14ac:dyDescent="0.2">
      <c r="A223" s="1">
        <v>43476.25</v>
      </c>
      <c r="B223" t="s">
        <v>9</v>
      </c>
      <c r="C223" t="s">
        <v>10</v>
      </c>
      <c r="H223">
        <v>964.17399999999998</v>
      </c>
      <c r="I223">
        <v>0.96399999999999997</v>
      </c>
      <c r="J223" t="b">
        <f t="shared" si="6"/>
        <v>0</v>
      </c>
      <c r="K223" t="str">
        <f>IF($J223,VLOOKUP(HOUR($A223),Grid!$A$2:$E$25,2),VLOOKUP(HOUR($A223),Grid!$A$2:$E$25,4))</f>
        <v>Winter Super-Off-Peak</v>
      </c>
      <c r="L223">
        <f>IF($J223,VLOOKUP(HOUR($A223),Grid!$A$2:$E$25,3),VLOOKUP(HOUR($A223),Grid!$A$2:$E$25,5))</f>
        <v>0.13</v>
      </c>
      <c r="M223">
        <f t="shared" si="7"/>
        <v>0.12531999999999999</v>
      </c>
    </row>
    <row r="224" spans="1:13" x14ac:dyDescent="0.2">
      <c r="A224" s="1">
        <v>43476.291666666664</v>
      </c>
      <c r="B224" t="s">
        <v>9</v>
      </c>
      <c r="C224" t="s">
        <v>10</v>
      </c>
      <c r="H224">
        <v>1042.3</v>
      </c>
      <c r="I224">
        <v>1.042</v>
      </c>
      <c r="J224" t="b">
        <f t="shared" si="6"/>
        <v>0</v>
      </c>
      <c r="K224" t="str">
        <f>IF($J224,VLOOKUP(HOUR($A224),Grid!$A$2:$E$25,2),VLOOKUP(HOUR($A224),Grid!$A$2:$E$25,4))</f>
        <v>Winter Off-Peak</v>
      </c>
      <c r="L224">
        <f>IF($J224,VLOOKUP(HOUR($A224),Grid!$A$2:$E$25,3),VLOOKUP(HOUR($A224),Grid!$A$2:$E$25,5))</f>
        <v>0.16</v>
      </c>
      <c r="M224">
        <f t="shared" si="7"/>
        <v>0.16672000000000001</v>
      </c>
    </row>
    <row r="225" spans="1:13" x14ac:dyDescent="0.2">
      <c r="A225" s="1">
        <v>43476.333333333336</v>
      </c>
      <c r="B225" t="s">
        <v>9</v>
      </c>
      <c r="C225" t="s">
        <v>10</v>
      </c>
      <c r="H225">
        <v>1412.3889999999999</v>
      </c>
      <c r="I225">
        <v>1.4119999999999999</v>
      </c>
      <c r="J225" t="b">
        <f t="shared" si="6"/>
        <v>0</v>
      </c>
      <c r="K225" t="str">
        <f>IF($J225,VLOOKUP(HOUR($A225),Grid!$A$2:$E$25,2),VLOOKUP(HOUR($A225),Grid!$A$2:$E$25,4))</f>
        <v>Winter Off-Peak</v>
      </c>
      <c r="L225">
        <f>IF($J225,VLOOKUP(HOUR($A225),Grid!$A$2:$E$25,3),VLOOKUP(HOUR($A225),Grid!$A$2:$E$25,5))</f>
        <v>0.16</v>
      </c>
      <c r="M225">
        <f t="shared" si="7"/>
        <v>0.22591999999999998</v>
      </c>
    </row>
    <row r="226" spans="1:13" x14ac:dyDescent="0.2">
      <c r="A226" s="1">
        <v>43476.375</v>
      </c>
      <c r="B226" t="s">
        <v>9</v>
      </c>
      <c r="C226" t="s">
        <v>10</v>
      </c>
      <c r="H226">
        <v>1645.9970000000001</v>
      </c>
      <c r="I226">
        <v>1.6459999999999999</v>
      </c>
      <c r="J226" t="b">
        <f t="shared" si="6"/>
        <v>0</v>
      </c>
      <c r="K226" t="str">
        <f>IF($J226,VLOOKUP(HOUR($A226),Grid!$A$2:$E$25,2),VLOOKUP(HOUR($A226),Grid!$A$2:$E$25,4))</f>
        <v>Winter Off-Peak</v>
      </c>
      <c r="L226">
        <f>IF($J226,VLOOKUP(HOUR($A226),Grid!$A$2:$E$25,3),VLOOKUP(HOUR($A226),Grid!$A$2:$E$25,5))</f>
        <v>0.16</v>
      </c>
      <c r="M226">
        <f t="shared" si="7"/>
        <v>0.26335999999999998</v>
      </c>
    </row>
    <row r="227" spans="1:13" x14ac:dyDescent="0.2">
      <c r="A227" s="1">
        <v>43476.416666666664</v>
      </c>
      <c r="B227" t="s">
        <v>9</v>
      </c>
      <c r="C227" t="s">
        <v>10</v>
      </c>
      <c r="H227">
        <v>3354.1460000000002</v>
      </c>
      <c r="I227">
        <v>3.3540000000000001</v>
      </c>
      <c r="J227" t="b">
        <f t="shared" si="6"/>
        <v>0</v>
      </c>
      <c r="K227" t="str">
        <f>IF($J227,VLOOKUP(HOUR($A227),Grid!$A$2:$E$25,2),VLOOKUP(HOUR($A227),Grid!$A$2:$E$25,4))</f>
        <v>Winter Off-Peak</v>
      </c>
      <c r="L227">
        <f>IF($J227,VLOOKUP(HOUR($A227),Grid!$A$2:$E$25,3),VLOOKUP(HOUR($A227),Grid!$A$2:$E$25,5))</f>
        <v>0.16</v>
      </c>
      <c r="M227">
        <f t="shared" si="7"/>
        <v>0.53664000000000001</v>
      </c>
    </row>
    <row r="228" spans="1:13" x14ac:dyDescent="0.2">
      <c r="A228" s="1">
        <v>43476.458333333336</v>
      </c>
      <c r="B228" t="s">
        <v>9</v>
      </c>
      <c r="C228" t="s">
        <v>10</v>
      </c>
      <c r="H228">
        <v>2432.5120000000002</v>
      </c>
      <c r="I228">
        <v>2.4329999999999998</v>
      </c>
      <c r="J228" t="b">
        <f t="shared" si="6"/>
        <v>0</v>
      </c>
      <c r="K228" t="str">
        <f>IF($J228,VLOOKUP(HOUR($A228),Grid!$A$2:$E$25,2),VLOOKUP(HOUR($A228),Grid!$A$2:$E$25,4))</f>
        <v>Winter Off-Peak</v>
      </c>
      <c r="L228">
        <f>IF($J228,VLOOKUP(HOUR($A228),Grid!$A$2:$E$25,3),VLOOKUP(HOUR($A228),Grid!$A$2:$E$25,5))</f>
        <v>0.16</v>
      </c>
      <c r="M228">
        <f t="shared" si="7"/>
        <v>0.38927999999999996</v>
      </c>
    </row>
    <row r="229" spans="1:13" x14ac:dyDescent="0.2">
      <c r="A229" s="1">
        <v>43476.5</v>
      </c>
      <c r="B229" t="s">
        <v>9</v>
      </c>
      <c r="C229" t="s">
        <v>10</v>
      </c>
      <c r="H229">
        <v>1468.3620000000001</v>
      </c>
      <c r="I229">
        <v>1.468</v>
      </c>
      <c r="J229" t="b">
        <f t="shared" si="6"/>
        <v>0</v>
      </c>
      <c r="K229" t="str">
        <f>IF($J229,VLOOKUP(HOUR($A229),Grid!$A$2:$E$25,2),VLOOKUP(HOUR($A229),Grid!$A$2:$E$25,4))</f>
        <v>Winter Off-Peak</v>
      </c>
      <c r="L229">
        <f>IF($J229,VLOOKUP(HOUR($A229),Grid!$A$2:$E$25,3),VLOOKUP(HOUR($A229),Grid!$A$2:$E$25,5))</f>
        <v>0.16</v>
      </c>
      <c r="M229">
        <f t="shared" si="7"/>
        <v>0.23488000000000001</v>
      </c>
    </row>
    <row r="230" spans="1:13" x14ac:dyDescent="0.2">
      <c r="A230" s="1">
        <v>43476.541666666664</v>
      </c>
      <c r="B230" t="s">
        <v>9</v>
      </c>
      <c r="C230" t="s">
        <v>10</v>
      </c>
      <c r="H230">
        <v>4032.1959999999999</v>
      </c>
      <c r="I230">
        <v>4.032</v>
      </c>
      <c r="J230" t="b">
        <f t="shared" si="6"/>
        <v>0</v>
      </c>
      <c r="K230" t="str">
        <f>IF($J230,VLOOKUP(HOUR($A230),Grid!$A$2:$E$25,2),VLOOKUP(HOUR($A230),Grid!$A$2:$E$25,4))</f>
        <v>Winter Peak</v>
      </c>
      <c r="L230">
        <f>IF($J230,VLOOKUP(HOUR($A230),Grid!$A$2:$E$25,3),VLOOKUP(HOUR($A230),Grid!$A$2:$E$25,5))</f>
        <v>0.24</v>
      </c>
      <c r="M230">
        <f t="shared" si="7"/>
        <v>0.96767999999999998</v>
      </c>
    </row>
    <row r="231" spans="1:13" x14ac:dyDescent="0.2">
      <c r="A231" s="1">
        <v>43476.583333333336</v>
      </c>
      <c r="B231" t="s">
        <v>9</v>
      </c>
      <c r="C231" t="s">
        <v>10</v>
      </c>
      <c r="H231">
        <v>1032.777</v>
      </c>
      <c r="I231">
        <v>1.0329999999999999</v>
      </c>
      <c r="J231" t="b">
        <f t="shared" si="6"/>
        <v>0</v>
      </c>
      <c r="K231" t="str">
        <f>IF($J231,VLOOKUP(HOUR($A231),Grid!$A$2:$E$25,2),VLOOKUP(HOUR($A231),Grid!$A$2:$E$25,4))</f>
        <v>Winter Peak</v>
      </c>
      <c r="L231">
        <f>IF($J231,VLOOKUP(HOUR($A231),Grid!$A$2:$E$25,3),VLOOKUP(HOUR($A231),Grid!$A$2:$E$25,5))</f>
        <v>0.24</v>
      </c>
      <c r="M231">
        <f t="shared" si="7"/>
        <v>0.24791999999999997</v>
      </c>
    </row>
    <row r="232" spans="1:13" x14ac:dyDescent="0.2">
      <c r="A232" s="1">
        <v>43476.625</v>
      </c>
      <c r="B232" t="s">
        <v>9</v>
      </c>
      <c r="C232" t="s">
        <v>10</v>
      </c>
      <c r="H232">
        <v>3098.5610000000001</v>
      </c>
      <c r="I232">
        <v>3.0990000000000002</v>
      </c>
      <c r="J232" t="b">
        <f t="shared" si="6"/>
        <v>0</v>
      </c>
      <c r="K232" t="str">
        <f>IF($J232,VLOOKUP(HOUR($A232),Grid!$A$2:$E$25,2),VLOOKUP(HOUR($A232),Grid!$A$2:$E$25,4))</f>
        <v>Winter Peak</v>
      </c>
      <c r="L232">
        <f>IF($J232,VLOOKUP(HOUR($A232),Grid!$A$2:$E$25,3),VLOOKUP(HOUR($A232),Grid!$A$2:$E$25,5))</f>
        <v>0.24</v>
      </c>
      <c r="M232">
        <f t="shared" si="7"/>
        <v>0.74375999999999998</v>
      </c>
    </row>
    <row r="233" spans="1:13" x14ac:dyDescent="0.2">
      <c r="A233" s="1">
        <v>43476.666666666664</v>
      </c>
      <c r="B233" t="s">
        <v>9</v>
      </c>
      <c r="C233" t="s">
        <v>10</v>
      </c>
      <c r="H233">
        <v>2617.1930000000002</v>
      </c>
      <c r="I233">
        <v>2.617</v>
      </c>
      <c r="J233" t="b">
        <f t="shared" si="6"/>
        <v>0</v>
      </c>
      <c r="K233" t="str">
        <f>IF($J233,VLOOKUP(HOUR($A233),Grid!$A$2:$E$25,2),VLOOKUP(HOUR($A233),Grid!$A$2:$E$25,4))</f>
        <v>Winter Peak</v>
      </c>
      <c r="L233">
        <f>IF($J233,VLOOKUP(HOUR($A233),Grid!$A$2:$E$25,3),VLOOKUP(HOUR($A233),Grid!$A$2:$E$25,5))</f>
        <v>0.24</v>
      </c>
      <c r="M233">
        <f t="shared" si="7"/>
        <v>0.62807999999999997</v>
      </c>
    </row>
    <row r="234" spans="1:13" x14ac:dyDescent="0.2">
      <c r="A234" s="1">
        <v>43476.708333333336</v>
      </c>
      <c r="B234" t="s">
        <v>9</v>
      </c>
      <c r="C234" t="s">
        <v>10</v>
      </c>
      <c r="H234">
        <v>2267.558</v>
      </c>
      <c r="I234">
        <v>2.2679999999999998</v>
      </c>
      <c r="J234" t="b">
        <f t="shared" si="6"/>
        <v>0</v>
      </c>
      <c r="K234" t="str">
        <f>IF($J234,VLOOKUP(HOUR($A234),Grid!$A$2:$E$25,2),VLOOKUP(HOUR($A234),Grid!$A$2:$E$25,4))</f>
        <v>Winter Peak</v>
      </c>
      <c r="L234">
        <f>IF($J234,VLOOKUP(HOUR($A234),Grid!$A$2:$E$25,3),VLOOKUP(HOUR($A234),Grid!$A$2:$E$25,5))</f>
        <v>0.24</v>
      </c>
      <c r="M234">
        <f t="shared" si="7"/>
        <v>0.54431999999999992</v>
      </c>
    </row>
    <row r="235" spans="1:13" x14ac:dyDescent="0.2">
      <c r="A235" s="1">
        <v>43476.75</v>
      </c>
      <c r="B235" t="s">
        <v>9</v>
      </c>
      <c r="C235" t="s">
        <v>10</v>
      </c>
      <c r="H235">
        <v>1484.002</v>
      </c>
      <c r="I235">
        <v>1.484</v>
      </c>
      <c r="J235" t="b">
        <f t="shared" si="6"/>
        <v>0</v>
      </c>
      <c r="K235" t="str">
        <f>IF($J235,VLOOKUP(HOUR($A235),Grid!$A$2:$E$25,2),VLOOKUP(HOUR($A235),Grid!$A$2:$E$25,4))</f>
        <v>Winter Peak</v>
      </c>
      <c r="L235">
        <f>IF($J235,VLOOKUP(HOUR($A235),Grid!$A$2:$E$25,3),VLOOKUP(HOUR($A235),Grid!$A$2:$E$25,5))</f>
        <v>0.24</v>
      </c>
      <c r="M235">
        <f t="shared" si="7"/>
        <v>0.35615999999999998</v>
      </c>
    </row>
    <row r="236" spans="1:13" x14ac:dyDescent="0.2">
      <c r="A236" s="1">
        <v>43476.791666666664</v>
      </c>
      <c r="B236" t="s">
        <v>9</v>
      </c>
      <c r="C236" t="s">
        <v>10</v>
      </c>
      <c r="H236">
        <v>2042.34</v>
      </c>
      <c r="I236">
        <v>2.0419999999999998</v>
      </c>
      <c r="J236" t="b">
        <f t="shared" si="6"/>
        <v>0</v>
      </c>
      <c r="K236" t="str">
        <f>IF($J236,VLOOKUP(HOUR($A236),Grid!$A$2:$E$25,2),VLOOKUP(HOUR($A236),Grid!$A$2:$E$25,4))</f>
        <v>Winter Off-Peak</v>
      </c>
      <c r="L236">
        <f>IF($J236,VLOOKUP(HOUR($A236),Grid!$A$2:$E$25,3),VLOOKUP(HOUR($A236),Grid!$A$2:$E$25,5))</f>
        <v>0.17</v>
      </c>
      <c r="M236">
        <f t="shared" si="7"/>
        <v>0.34714</v>
      </c>
    </row>
    <row r="237" spans="1:13" x14ac:dyDescent="0.2">
      <c r="A237" s="1">
        <v>43476.833333333336</v>
      </c>
      <c r="B237" t="s">
        <v>9</v>
      </c>
      <c r="C237" t="s">
        <v>10</v>
      </c>
      <c r="H237">
        <v>2259.3780000000002</v>
      </c>
      <c r="I237">
        <v>2.2589999999999999</v>
      </c>
      <c r="J237" t="b">
        <f t="shared" si="6"/>
        <v>0</v>
      </c>
      <c r="K237" t="str">
        <f>IF($J237,VLOOKUP(HOUR($A237),Grid!$A$2:$E$25,2),VLOOKUP(HOUR($A237),Grid!$A$2:$E$25,4))</f>
        <v>Winter Off-Peak</v>
      </c>
      <c r="L237">
        <f>IF($J237,VLOOKUP(HOUR($A237),Grid!$A$2:$E$25,3),VLOOKUP(HOUR($A237),Grid!$A$2:$E$25,5))</f>
        <v>0.17</v>
      </c>
      <c r="M237">
        <f t="shared" si="7"/>
        <v>0.38402999999999998</v>
      </c>
    </row>
    <row r="238" spans="1:13" x14ac:dyDescent="0.2">
      <c r="A238" s="1">
        <v>43476.875</v>
      </c>
      <c r="B238" t="s">
        <v>9</v>
      </c>
      <c r="C238" t="s">
        <v>10</v>
      </c>
      <c r="H238">
        <v>2294.56</v>
      </c>
      <c r="I238">
        <v>2.2949999999999999</v>
      </c>
      <c r="J238" t="b">
        <f t="shared" si="6"/>
        <v>0</v>
      </c>
      <c r="K238" t="str">
        <f>IF($J238,VLOOKUP(HOUR($A238),Grid!$A$2:$E$25,2),VLOOKUP(HOUR($A238),Grid!$A$2:$E$25,4))</f>
        <v>Winter Off-Peak</v>
      </c>
      <c r="L238">
        <f>IF($J238,VLOOKUP(HOUR($A238),Grid!$A$2:$E$25,3),VLOOKUP(HOUR($A238),Grid!$A$2:$E$25,5))</f>
        <v>0.13</v>
      </c>
      <c r="M238">
        <f t="shared" si="7"/>
        <v>0.29835</v>
      </c>
    </row>
    <row r="239" spans="1:13" x14ac:dyDescent="0.2">
      <c r="A239" s="1">
        <v>43476.916666666664</v>
      </c>
      <c r="B239" t="s">
        <v>9</v>
      </c>
      <c r="C239" t="s">
        <v>10</v>
      </c>
      <c r="H239">
        <v>2543.3470000000002</v>
      </c>
      <c r="I239">
        <v>2.5430000000000001</v>
      </c>
      <c r="J239" t="b">
        <f t="shared" si="6"/>
        <v>0</v>
      </c>
      <c r="K239" t="str">
        <f>IF($J239,VLOOKUP(HOUR($A239),Grid!$A$2:$E$25,2),VLOOKUP(HOUR($A239),Grid!$A$2:$E$25,4))</f>
        <v>Winter Off-Peak</v>
      </c>
      <c r="L239">
        <f>IF($J239,VLOOKUP(HOUR($A239),Grid!$A$2:$E$25,3),VLOOKUP(HOUR($A239),Grid!$A$2:$E$25,5))</f>
        <v>0.13</v>
      </c>
      <c r="M239">
        <f t="shared" si="7"/>
        <v>0.33059000000000005</v>
      </c>
    </row>
    <row r="240" spans="1:13" x14ac:dyDescent="0.2">
      <c r="A240" s="1">
        <v>43476.958333333336</v>
      </c>
      <c r="B240" t="s">
        <v>9</v>
      </c>
      <c r="C240" t="s">
        <v>10</v>
      </c>
      <c r="H240">
        <v>1955.664</v>
      </c>
      <c r="I240">
        <v>1.956</v>
      </c>
      <c r="J240" t="b">
        <f t="shared" si="6"/>
        <v>0</v>
      </c>
      <c r="K240" t="str">
        <f>IF($J240,VLOOKUP(HOUR($A240),Grid!$A$2:$E$25,2),VLOOKUP(HOUR($A240),Grid!$A$2:$E$25,4))</f>
        <v>Winter Off-Peak</v>
      </c>
      <c r="L240">
        <f>IF($J240,VLOOKUP(HOUR($A240),Grid!$A$2:$E$25,3),VLOOKUP(HOUR($A240),Grid!$A$2:$E$25,5))</f>
        <v>0.13</v>
      </c>
      <c r="M240">
        <f t="shared" si="7"/>
        <v>0.25428000000000001</v>
      </c>
    </row>
    <row r="241" spans="1:13" x14ac:dyDescent="0.2">
      <c r="A241" s="1">
        <v>43477</v>
      </c>
      <c r="B241" t="s">
        <v>9</v>
      </c>
      <c r="C241" t="s">
        <v>10</v>
      </c>
      <c r="H241">
        <v>1673.6320000000001</v>
      </c>
      <c r="I241">
        <v>1.6739999999999999</v>
      </c>
      <c r="J241" t="b">
        <f t="shared" si="6"/>
        <v>0</v>
      </c>
      <c r="K241" t="str">
        <f>IF($J241,VLOOKUP(HOUR($A241),Grid!$A$2:$E$25,2),VLOOKUP(HOUR($A241),Grid!$A$2:$E$25,4))</f>
        <v>Winter Super-Off-Peak</v>
      </c>
      <c r="L241">
        <f>IF($J241,VLOOKUP(HOUR($A241),Grid!$A$2:$E$25,3),VLOOKUP(HOUR($A241),Grid!$A$2:$E$25,5))</f>
        <v>0.13</v>
      </c>
      <c r="M241">
        <f t="shared" si="7"/>
        <v>0.21762000000000001</v>
      </c>
    </row>
    <row r="242" spans="1:13" x14ac:dyDescent="0.2">
      <c r="A242" s="1">
        <v>43477.041666666664</v>
      </c>
      <c r="B242" t="s">
        <v>9</v>
      </c>
      <c r="C242" t="s">
        <v>10</v>
      </c>
      <c r="H242">
        <v>20520.559000000001</v>
      </c>
      <c r="I242">
        <v>20.521000000000001</v>
      </c>
      <c r="J242" t="b">
        <f t="shared" si="6"/>
        <v>0</v>
      </c>
      <c r="K242" t="str">
        <f>IF($J242,VLOOKUP(HOUR($A242),Grid!$A$2:$E$25,2),VLOOKUP(HOUR($A242),Grid!$A$2:$E$25,4))</f>
        <v>Winter Super-Off-Peak</v>
      </c>
      <c r="L242">
        <f>IF($J242,VLOOKUP(HOUR($A242),Grid!$A$2:$E$25,3),VLOOKUP(HOUR($A242),Grid!$A$2:$E$25,5))</f>
        <v>0.13</v>
      </c>
      <c r="M242">
        <f t="shared" si="7"/>
        <v>2.6677300000000002</v>
      </c>
    </row>
    <row r="243" spans="1:13" x14ac:dyDescent="0.2">
      <c r="A243" s="1">
        <v>43477.083333333336</v>
      </c>
      <c r="B243" t="s">
        <v>9</v>
      </c>
      <c r="C243" t="s">
        <v>10</v>
      </c>
      <c r="H243">
        <v>14625.841</v>
      </c>
      <c r="I243">
        <v>14.625999999999999</v>
      </c>
      <c r="J243" t="b">
        <f t="shared" si="6"/>
        <v>0</v>
      </c>
      <c r="K243" t="str">
        <f>IF($J243,VLOOKUP(HOUR($A243),Grid!$A$2:$E$25,2),VLOOKUP(HOUR($A243),Grid!$A$2:$E$25,4))</f>
        <v>Winter Off-Peak</v>
      </c>
      <c r="L243">
        <f>IF($J243,VLOOKUP(HOUR($A243),Grid!$A$2:$E$25,3),VLOOKUP(HOUR($A243),Grid!$A$2:$E$25,5))</f>
        <v>0.13</v>
      </c>
      <c r="M243">
        <f t="shared" si="7"/>
        <v>1.9013800000000001</v>
      </c>
    </row>
    <row r="244" spans="1:13" x14ac:dyDescent="0.2">
      <c r="A244" s="1">
        <v>43477.125</v>
      </c>
      <c r="B244" t="s">
        <v>9</v>
      </c>
      <c r="C244" t="s">
        <v>10</v>
      </c>
      <c r="H244">
        <v>1096.3989999999999</v>
      </c>
      <c r="I244">
        <v>1.0960000000000001</v>
      </c>
      <c r="J244" t="b">
        <f t="shared" si="6"/>
        <v>0</v>
      </c>
      <c r="K244" t="str">
        <f>IF($J244,VLOOKUP(HOUR($A244),Grid!$A$2:$E$25,2),VLOOKUP(HOUR($A244),Grid!$A$2:$E$25,4))</f>
        <v>Winter Super-Off-Peak</v>
      </c>
      <c r="L244">
        <f>IF($J244,VLOOKUP(HOUR($A244),Grid!$A$2:$E$25,3),VLOOKUP(HOUR($A244),Grid!$A$2:$E$25,5))</f>
        <v>0.13</v>
      </c>
      <c r="M244">
        <f t="shared" si="7"/>
        <v>0.14248000000000002</v>
      </c>
    </row>
    <row r="245" spans="1:13" x14ac:dyDescent="0.2">
      <c r="A245" s="1">
        <v>43477.166666666664</v>
      </c>
      <c r="B245" t="s">
        <v>9</v>
      </c>
      <c r="C245" t="s">
        <v>10</v>
      </c>
      <c r="H245">
        <v>991.75800000000004</v>
      </c>
      <c r="I245">
        <v>0.99199999999999999</v>
      </c>
      <c r="J245" t="b">
        <f t="shared" si="6"/>
        <v>0</v>
      </c>
      <c r="K245" t="str">
        <f>IF($J245,VLOOKUP(HOUR($A245),Grid!$A$2:$E$25,2),VLOOKUP(HOUR($A245),Grid!$A$2:$E$25,4))</f>
        <v>Winter Super-Off-Peak</v>
      </c>
      <c r="L245">
        <f>IF($J245,VLOOKUP(HOUR($A245),Grid!$A$2:$E$25,3),VLOOKUP(HOUR($A245),Grid!$A$2:$E$25,5))</f>
        <v>0.13</v>
      </c>
      <c r="M245">
        <f t="shared" si="7"/>
        <v>0.12895999999999999</v>
      </c>
    </row>
    <row r="246" spans="1:13" x14ac:dyDescent="0.2">
      <c r="A246" s="1">
        <v>43477.208333333336</v>
      </c>
      <c r="B246" t="s">
        <v>9</v>
      </c>
      <c r="C246" t="s">
        <v>10</v>
      </c>
      <c r="H246">
        <v>1126.44</v>
      </c>
      <c r="I246">
        <v>1.1259999999999999</v>
      </c>
      <c r="J246" t="b">
        <f t="shared" si="6"/>
        <v>0</v>
      </c>
      <c r="K246" t="str">
        <f>IF($J246,VLOOKUP(HOUR($A246),Grid!$A$2:$E$25,2),VLOOKUP(HOUR($A246),Grid!$A$2:$E$25,4))</f>
        <v>Winter Super-Off-Peak</v>
      </c>
      <c r="L246">
        <f>IF($J246,VLOOKUP(HOUR($A246),Grid!$A$2:$E$25,3),VLOOKUP(HOUR($A246),Grid!$A$2:$E$25,5))</f>
        <v>0.13</v>
      </c>
      <c r="M246">
        <f t="shared" si="7"/>
        <v>0.14637999999999998</v>
      </c>
    </row>
    <row r="247" spans="1:13" x14ac:dyDescent="0.2">
      <c r="A247" s="1">
        <v>43477.25</v>
      </c>
      <c r="B247" t="s">
        <v>9</v>
      </c>
      <c r="C247" t="s">
        <v>10</v>
      </c>
      <c r="H247">
        <v>956.476</v>
      </c>
      <c r="I247">
        <v>0.95599999999999996</v>
      </c>
      <c r="J247" t="b">
        <f t="shared" si="6"/>
        <v>0</v>
      </c>
      <c r="K247" t="str">
        <f>IF($J247,VLOOKUP(HOUR($A247),Grid!$A$2:$E$25,2),VLOOKUP(HOUR($A247),Grid!$A$2:$E$25,4))</f>
        <v>Winter Super-Off-Peak</v>
      </c>
      <c r="L247">
        <f>IF($J247,VLOOKUP(HOUR($A247),Grid!$A$2:$E$25,3),VLOOKUP(HOUR($A247),Grid!$A$2:$E$25,5))</f>
        <v>0.13</v>
      </c>
      <c r="M247">
        <f t="shared" si="7"/>
        <v>0.12428</v>
      </c>
    </row>
    <row r="248" spans="1:13" x14ac:dyDescent="0.2">
      <c r="A248" s="1">
        <v>43477.291666666664</v>
      </c>
      <c r="B248" t="s">
        <v>9</v>
      </c>
      <c r="C248" t="s">
        <v>10</v>
      </c>
      <c r="H248">
        <v>1297.739</v>
      </c>
      <c r="I248">
        <v>1.298</v>
      </c>
      <c r="J248" t="b">
        <f t="shared" si="6"/>
        <v>0</v>
      </c>
      <c r="K248" t="str">
        <f>IF($J248,VLOOKUP(HOUR($A248),Grid!$A$2:$E$25,2),VLOOKUP(HOUR($A248),Grid!$A$2:$E$25,4))</f>
        <v>Winter Off-Peak</v>
      </c>
      <c r="L248">
        <f>IF($J248,VLOOKUP(HOUR($A248),Grid!$A$2:$E$25,3),VLOOKUP(HOUR($A248),Grid!$A$2:$E$25,5))</f>
        <v>0.16</v>
      </c>
      <c r="M248">
        <f t="shared" si="7"/>
        <v>0.20768</v>
      </c>
    </row>
    <row r="249" spans="1:13" x14ac:dyDescent="0.2">
      <c r="A249" s="1">
        <v>43477.333333333336</v>
      </c>
      <c r="B249" t="s">
        <v>9</v>
      </c>
      <c r="C249" t="s">
        <v>10</v>
      </c>
      <c r="H249">
        <v>1303.3989999999999</v>
      </c>
      <c r="I249">
        <v>1.3029999999999999</v>
      </c>
      <c r="J249" t="b">
        <f t="shared" si="6"/>
        <v>0</v>
      </c>
      <c r="K249" t="str">
        <f>IF($J249,VLOOKUP(HOUR($A249),Grid!$A$2:$E$25,2),VLOOKUP(HOUR($A249),Grid!$A$2:$E$25,4))</f>
        <v>Winter Off-Peak</v>
      </c>
      <c r="L249">
        <f>IF($J249,VLOOKUP(HOUR($A249),Grid!$A$2:$E$25,3),VLOOKUP(HOUR($A249),Grid!$A$2:$E$25,5))</f>
        <v>0.16</v>
      </c>
      <c r="M249">
        <f t="shared" si="7"/>
        <v>0.20848</v>
      </c>
    </row>
    <row r="250" spans="1:13" x14ac:dyDescent="0.2">
      <c r="A250" s="1">
        <v>43477.375</v>
      </c>
      <c r="B250" t="s">
        <v>9</v>
      </c>
      <c r="C250" t="s">
        <v>10</v>
      </c>
      <c r="H250">
        <v>1177.4059999999999</v>
      </c>
      <c r="I250">
        <v>1.177</v>
      </c>
      <c r="J250" t="b">
        <f t="shared" si="6"/>
        <v>0</v>
      </c>
      <c r="K250" t="str">
        <f>IF($J250,VLOOKUP(HOUR($A250),Grid!$A$2:$E$25,2),VLOOKUP(HOUR($A250),Grid!$A$2:$E$25,4))</f>
        <v>Winter Off-Peak</v>
      </c>
      <c r="L250">
        <f>IF($J250,VLOOKUP(HOUR($A250),Grid!$A$2:$E$25,3),VLOOKUP(HOUR($A250),Grid!$A$2:$E$25,5))</f>
        <v>0.16</v>
      </c>
      <c r="M250">
        <f t="shared" si="7"/>
        <v>0.18832000000000002</v>
      </c>
    </row>
    <row r="251" spans="1:13" x14ac:dyDescent="0.2">
      <c r="A251" s="1">
        <v>43477.416666666664</v>
      </c>
      <c r="B251" t="s">
        <v>9</v>
      </c>
      <c r="C251" t="s">
        <v>10</v>
      </c>
      <c r="H251">
        <v>1293.2760000000001</v>
      </c>
      <c r="I251">
        <v>1.2929999999999999</v>
      </c>
      <c r="J251" t="b">
        <f t="shared" si="6"/>
        <v>0</v>
      </c>
      <c r="K251" t="str">
        <f>IF($J251,VLOOKUP(HOUR($A251),Grid!$A$2:$E$25,2),VLOOKUP(HOUR($A251),Grid!$A$2:$E$25,4))</f>
        <v>Winter Off-Peak</v>
      </c>
      <c r="L251">
        <f>IF($J251,VLOOKUP(HOUR($A251),Grid!$A$2:$E$25,3),VLOOKUP(HOUR($A251),Grid!$A$2:$E$25,5))</f>
        <v>0.16</v>
      </c>
      <c r="M251">
        <f t="shared" si="7"/>
        <v>0.20687999999999998</v>
      </c>
    </row>
    <row r="252" spans="1:13" x14ac:dyDescent="0.2">
      <c r="A252" s="1">
        <v>43477.458333333336</v>
      </c>
      <c r="B252" t="s">
        <v>9</v>
      </c>
      <c r="C252" t="s">
        <v>10</v>
      </c>
      <c r="H252">
        <v>1417.4590000000001</v>
      </c>
      <c r="I252">
        <v>1.417</v>
      </c>
      <c r="J252" t="b">
        <f t="shared" si="6"/>
        <v>0</v>
      </c>
      <c r="K252" t="str">
        <f>IF($J252,VLOOKUP(HOUR($A252),Grid!$A$2:$E$25,2),VLOOKUP(HOUR($A252),Grid!$A$2:$E$25,4))</f>
        <v>Winter Off-Peak</v>
      </c>
      <c r="L252">
        <f>IF($J252,VLOOKUP(HOUR($A252),Grid!$A$2:$E$25,3),VLOOKUP(HOUR($A252),Grid!$A$2:$E$25,5))</f>
        <v>0.16</v>
      </c>
      <c r="M252">
        <f t="shared" si="7"/>
        <v>0.22672</v>
      </c>
    </row>
    <row r="253" spans="1:13" x14ac:dyDescent="0.2">
      <c r="A253" s="1">
        <v>43477.5</v>
      </c>
      <c r="B253" t="s">
        <v>9</v>
      </c>
      <c r="C253" t="s">
        <v>10</v>
      </c>
      <c r="H253">
        <v>1391.1410000000001</v>
      </c>
      <c r="I253">
        <v>1.391</v>
      </c>
      <c r="J253" t="b">
        <f t="shared" si="6"/>
        <v>0</v>
      </c>
      <c r="K253" t="str">
        <f>IF($J253,VLOOKUP(HOUR($A253),Grid!$A$2:$E$25,2),VLOOKUP(HOUR($A253),Grid!$A$2:$E$25,4))</f>
        <v>Winter Off-Peak</v>
      </c>
      <c r="L253">
        <f>IF($J253,VLOOKUP(HOUR($A253),Grid!$A$2:$E$25,3),VLOOKUP(HOUR($A253),Grid!$A$2:$E$25,5))</f>
        <v>0.16</v>
      </c>
      <c r="M253">
        <f t="shared" si="7"/>
        <v>0.22256000000000001</v>
      </c>
    </row>
    <row r="254" spans="1:13" x14ac:dyDescent="0.2">
      <c r="A254" s="1">
        <v>43477.541666666664</v>
      </c>
      <c r="B254" t="s">
        <v>9</v>
      </c>
      <c r="C254" t="s">
        <v>10</v>
      </c>
      <c r="H254">
        <v>2542.1779999999999</v>
      </c>
      <c r="I254">
        <v>2.5419999999999998</v>
      </c>
      <c r="J254" t="b">
        <f t="shared" si="6"/>
        <v>0</v>
      </c>
      <c r="K254" t="str">
        <f>IF($J254,VLOOKUP(HOUR($A254),Grid!$A$2:$E$25,2),VLOOKUP(HOUR($A254),Grid!$A$2:$E$25,4))</f>
        <v>Winter Peak</v>
      </c>
      <c r="L254">
        <f>IF($J254,VLOOKUP(HOUR($A254),Grid!$A$2:$E$25,3),VLOOKUP(HOUR($A254),Grid!$A$2:$E$25,5))</f>
        <v>0.24</v>
      </c>
      <c r="M254">
        <f t="shared" si="7"/>
        <v>0.61007999999999996</v>
      </c>
    </row>
    <row r="255" spans="1:13" x14ac:dyDescent="0.2">
      <c r="A255" s="1">
        <v>43477.583333333336</v>
      </c>
      <c r="B255" t="s">
        <v>9</v>
      </c>
      <c r="C255" t="s">
        <v>10</v>
      </c>
      <c r="H255">
        <v>2321.7510000000002</v>
      </c>
      <c r="I255">
        <v>2.3220000000000001</v>
      </c>
      <c r="J255" t="b">
        <f t="shared" si="6"/>
        <v>0</v>
      </c>
      <c r="K255" t="str">
        <f>IF($J255,VLOOKUP(HOUR($A255),Grid!$A$2:$E$25,2),VLOOKUP(HOUR($A255),Grid!$A$2:$E$25,4))</f>
        <v>Winter Peak</v>
      </c>
      <c r="L255">
        <f>IF($J255,VLOOKUP(HOUR($A255),Grid!$A$2:$E$25,3),VLOOKUP(HOUR($A255),Grid!$A$2:$E$25,5))</f>
        <v>0.24</v>
      </c>
      <c r="M255">
        <f t="shared" si="7"/>
        <v>0.55728</v>
      </c>
    </row>
    <row r="256" spans="1:13" x14ac:dyDescent="0.2">
      <c r="A256" s="1">
        <v>43477.625</v>
      </c>
      <c r="B256" t="s">
        <v>9</v>
      </c>
      <c r="C256" t="s">
        <v>10</v>
      </c>
      <c r="H256">
        <v>1709.38</v>
      </c>
      <c r="I256">
        <v>1.7090000000000001</v>
      </c>
      <c r="J256" t="b">
        <f t="shared" si="6"/>
        <v>0</v>
      </c>
      <c r="K256" t="str">
        <f>IF($J256,VLOOKUP(HOUR($A256),Grid!$A$2:$E$25,2),VLOOKUP(HOUR($A256),Grid!$A$2:$E$25,4))</f>
        <v>Winter Peak</v>
      </c>
      <c r="L256">
        <f>IF($J256,VLOOKUP(HOUR($A256),Grid!$A$2:$E$25,3),VLOOKUP(HOUR($A256),Grid!$A$2:$E$25,5))</f>
        <v>0.24</v>
      </c>
      <c r="M256">
        <f t="shared" si="7"/>
        <v>0.41016000000000002</v>
      </c>
    </row>
    <row r="257" spans="1:13" x14ac:dyDescent="0.2">
      <c r="A257" s="1">
        <v>43477.666666666664</v>
      </c>
      <c r="B257" t="s">
        <v>9</v>
      </c>
      <c r="C257" t="s">
        <v>10</v>
      </c>
      <c r="H257">
        <v>1780.499</v>
      </c>
      <c r="I257">
        <v>1.78</v>
      </c>
      <c r="J257" t="b">
        <f t="shared" si="6"/>
        <v>0</v>
      </c>
      <c r="K257" t="str">
        <f>IF($J257,VLOOKUP(HOUR($A257),Grid!$A$2:$E$25,2),VLOOKUP(HOUR($A257),Grid!$A$2:$E$25,4))</f>
        <v>Winter Peak</v>
      </c>
      <c r="L257">
        <f>IF($J257,VLOOKUP(HOUR($A257),Grid!$A$2:$E$25,3),VLOOKUP(HOUR($A257),Grid!$A$2:$E$25,5))</f>
        <v>0.24</v>
      </c>
      <c r="M257">
        <f t="shared" si="7"/>
        <v>0.42719999999999997</v>
      </c>
    </row>
    <row r="258" spans="1:13" x14ac:dyDescent="0.2">
      <c r="A258" s="1">
        <v>43477.708333333336</v>
      </c>
      <c r="B258" t="s">
        <v>9</v>
      </c>
      <c r="C258" t="s">
        <v>10</v>
      </c>
      <c r="H258">
        <v>1799.681</v>
      </c>
      <c r="I258">
        <v>1.8</v>
      </c>
      <c r="J258" t="b">
        <f t="shared" si="6"/>
        <v>0</v>
      </c>
      <c r="K258" t="str">
        <f>IF($J258,VLOOKUP(HOUR($A258),Grid!$A$2:$E$25,2),VLOOKUP(HOUR($A258),Grid!$A$2:$E$25,4))</f>
        <v>Winter Peak</v>
      </c>
      <c r="L258">
        <f>IF($J258,VLOOKUP(HOUR($A258),Grid!$A$2:$E$25,3),VLOOKUP(HOUR($A258),Grid!$A$2:$E$25,5))</f>
        <v>0.24</v>
      </c>
      <c r="M258">
        <f t="shared" si="7"/>
        <v>0.432</v>
      </c>
    </row>
    <row r="259" spans="1:13" x14ac:dyDescent="0.2">
      <c r="A259" s="1">
        <v>43477.75</v>
      </c>
      <c r="B259" t="s">
        <v>9</v>
      </c>
      <c r="C259" t="s">
        <v>10</v>
      </c>
      <c r="H259">
        <v>1994.221</v>
      </c>
      <c r="I259">
        <v>1.994</v>
      </c>
      <c r="J259" t="b">
        <f t="shared" ref="J259:J322" si="8">AND((MONTH($A259)&gt;5), (MONTH($A259)&lt;10))</f>
        <v>0</v>
      </c>
      <c r="K259" t="str">
        <f>IF($J259,VLOOKUP(HOUR($A259),Grid!$A$2:$E$25,2),VLOOKUP(HOUR($A259),Grid!$A$2:$E$25,4))</f>
        <v>Winter Peak</v>
      </c>
      <c r="L259">
        <f>IF($J259,VLOOKUP(HOUR($A259),Grid!$A$2:$E$25,3),VLOOKUP(HOUR($A259),Grid!$A$2:$E$25,5))</f>
        <v>0.24</v>
      </c>
      <c r="M259">
        <f t="shared" ref="M259:M322" si="9">I259*L259</f>
        <v>0.47855999999999999</v>
      </c>
    </row>
    <row r="260" spans="1:13" x14ac:dyDescent="0.2">
      <c r="A260" s="1">
        <v>43477.791666666664</v>
      </c>
      <c r="B260" t="s">
        <v>9</v>
      </c>
      <c r="C260" t="s">
        <v>10</v>
      </c>
      <c r="H260">
        <v>2290.6579999999999</v>
      </c>
      <c r="I260">
        <v>2.2909999999999999</v>
      </c>
      <c r="J260" t="b">
        <f t="shared" si="8"/>
        <v>0</v>
      </c>
      <c r="K260" t="str">
        <f>IF($J260,VLOOKUP(HOUR($A260),Grid!$A$2:$E$25,2),VLOOKUP(HOUR($A260),Grid!$A$2:$E$25,4))</f>
        <v>Winter Off-Peak</v>
      </c>
      <c r="L260">
        <f>IF($J260,VLOOKUP(HOUR($A260),Grid!$A$2:$E$25,3),VLOOKUP(HOUR($A260),Grid!$A$2:$E$25,5))</f>
        <v>0.17</v>
      </c>
      <c r="M260">
        <f t="shared" si="9"/>
        <v>0.38947000000000004</v>
      </c>
    </row>
    <row r="261" spans="1:13" x14ac:dyDescent="0.2">
      <c r="A261" s="1">
        <v>43477.833333333336</v>
      </c>
      <c r="B261" t="s">
        <v>9</v>
      </c>
      <c r="C261" t="s">
        <v>10</v>
      </c>
      <c r="H261">
        <v>2372.23</v>
      </c>
      <c r="I261">
        <v>2.3719999999999999</v>
      </c>
      <c r="J261" t="b">
        <f t="shared" si="8"/>
        <v>0</v>
      </c>
      <c r="K261" t="str">
        <f>IF($J261,VLOOKUP(HOUR($A261),Grid!$A$2:$E$25,2),VLOOKUP(HOUR($A261),Grid!$A$2:$E$25,4))</f>
        <v>Winter Off-Peak</v>
      </c>
      <c r="L261">
        <f>IF($J261,VLOOKUP(HOUR($A261),Grid!$A$2:$E$25,3),VLOOKUP(HOUR($A261),Grid!$A$2:$E$25,5))</f>
        <v>0.17</v>
      </c>
      <c r="M261">
        <f t="shared" si="9"/>
        <v>0.40323999999999999</v>
      </c>
    </row>
    <row r="262" spans="1:13" x14ac:dyDescent="0.2">
      <c r="A262" s="1">
        <v>43477.875</v>
      </c>
      <c r="B262" t="s">
        <v>9</v>
      </c>
      <c r="C262" t="s">
        <v>10</v>
      </c>
      <c r="H262">
        <v>2509.7339999999999</v>
      </c>
      <c r="I262">
        <v>2.5099999999999998</v>
      </c>
      <c r="J262" t="b">
        <f t="shared" si="8"/>
        <v>0</v>
      </c>
      <c r="K262" t="str">
        <f>IF($J262,VLOOKUP(HOUR($A262),Grid!$A$2:$E$25,2),VLOOKUP(HOUR($A262),Grid!$A$2:$E$25,4))</f>
        <v>Winter Off-Peak</v>
      </c>
      <c r="L262">
        <f>IF($J262,VLOOKUP(HOUR($A262),Grid!$A$2:$E$25,3),VLOOKUP(HOUR($A262),Grid!$A$2:$E$25,5))</f>
        <v>0.13</v>
      </c>
      <c r="M262">
        <f t="shared" si="9"/>
        <v>0.32629999999999998</v>
      </c>
    </row>
    <row r="263" spans="1:13" x14ac:dyDescent="0.2">
      <c r="A263" s="1">
        <v>43477.916666666664</v>
      </c>
      <c r="B263" t="s">
        <v>9</v>
      </c>
      <c r="C263" t="s">
        <v>10</v>
      </c>
      <c r="H263">
        <v>1875.1969999999999</v>
      </c>
      <c r="I263">
        <v>1.875</v>
      </c>
      <c r="J263" t="b">
        <f t="shared" si="8"/>
        <v>0</v>
      </c>
      <c r="K263" t="str">
        <f>IF($J263,VLOOKUP(HOUR($A263),Grid!$A$2:$E$25,2),VLOOKUP(HOUR($A263),Grid!$A$2:$E$25,4))</f>
        <v>Winter Off-Peak</v>
      </c>
      <c r="L263">
        <f>IF($J263,VLOOKUP(HOUR($A263),Grid!$A$2:$E$25,3),VLOOKUP(HOUR($A263),Grid!$A$2:$E$25,5))</f>
        <v>0.13</v>
      </c>
      <c r="M263">
        <f t="shared" si="9"/>
        <v>0.24375000000000002</v>
      </c>
    </row>
    <row r="264" spans="1:13" x14ac:dyDescent="0.2">
      <c r="A264" s="1">
        <v>43477.958333333336</v>
      </c>
      <c r="B264" t="s">
        <v>9</v>
      </c>
      <c r="C264" t="s">
        <v>10</v>
      </c>
      <c r="H264">
        <v>1276.79</v>
      </c>
      <c r="I264">
        <v>1.2769999999999999</v>
      </c>
      <c r="J264" t="b">
        <f t="shared" si="8"/>
        <v>0</v>
      </c>
      <c r="K264" t="str">
        <f>IF($J264,VLOOKUP(HOUR($A264),Grid!$A$2:$E$25,2),VLOOKUP(HOUR($A264),Grid!$A$2:$E$25,4))</f>
        <v>Winter Off-Peak</v>
      </c>
      <c r="L264">
        <f>IF($J264,VLOOKUP(HOUR($A264),Grid!$A$2:$E$25,3),VLOOKUP(HOUR($A264),Grid!$A$2:$E$25,5))</f>
        <v>0.13</v>
      </c>
      <c r="M264">
        <f t="shared" si="9"/>
        <v>0.16600999999999999</v>
      </c>
    </row>
    <row r="265" spans="1:13" x14ac:dyDescent="0.2">
      <c r="A265" s="1">
        <v>43478</v>
      </c>
      <c r="B265" t="s">
        <v>9</v>
      </c>
      <c r="C265" t="s">
        <v>10</v>
      </c>
      <c r="H265">
        <v>672.26099999999997</v>
      </c>
      <c r="I265">
        <v>0.67200000000000004</v>
      </c>
      <c r="J265" t="b">
        <f t="shared" si="8"/>
        <v>0</v>
      </c>
      <c r="K265" t="str">
        <f>IF($J265,VLOOKUP(HOUR($A265),Grid!$A$2:$E$25,2),VLOOKUP(HOUR($A265),Grid!$A$2:$E$25,4))</f>
        <v>Winter Super-Off-Peak</v>
      </c>
      <c r="L265">
        <f>IF($J265,VLOOKUP(HOUR($A265),Grid!$A$2:$E$25,3),VLOOKUP(HOUR($A265),Grid!$A$2:$E$25,5))</f>
        <v>0.13</v>
      </c>
      <c r="M265">
        <f t="shared" si="9"/>
        <v>8.7360000000000007E-2</v>
      </c>
    </row>
    <row r="266" spans="1:13" x14ac:dyDescent="0.2">
      <c r="A266" s="1">
        <v>43478.041666666664</v>
      </c>
      <c r="B266" t="s">
        <v>9</v>
      </c>
      <c r="C266" t="s">
        <v>10</v>
      </c>
      <c r="H266">
        <v>932.66700000000003</v>
      </c>
      <c r="I266">
        <v>0.93300000000000005</v>
      </c>
      <c r="J266" t="b">
        <f t="shared" si="8"/>
        <v>0</v>
      </c>
      <c r="K266" t="str">
        <f>IF($J266,VLOOKUP(HOUR($A266),Grid!$A$2:$E$25,2),VLOOKUP(HOUR($A266),Grid!$A$2:$E$25,4))</f>
        <v>Winter Super-Off-Peak</v>
      </c>
      <c r="L266">
        <f>IF($J266,VLOOKUP(HOUR($A266),Grid!$A$2:$E$25,3),VLOOKUP(HOUR($A266),Grid!$A$2:$E$25,5))</f>
        <v>0.13</v>
      </c>
      <c r="M266">
        <f t="shared" si="9"/>
        <v>0.12129000000000001</v>
      </c>
    </row>
    <row r="267" spans="1:13" x14ac:dyDescent="0.2">
      <c r="A267" s="1">
        <v>43478.083333333336</v>
      </c>
      <c r="B267" t="s">
        <v>9</v>
      </c>
      <c r="C267" t="s">
        <v>10</v>
      </c>
      <c r="H267">
        <v>1044.549</v>
      </c>
      <c r="I267">
        <v>1.0449999999999999</v>
      </c>
      <c r="J267" t="b">
        <f t="shared" si="8"/>
        <v>0</v>
      </c>
      <c r="K267" t="str">
        <f>IF($J267,VLOOKUP(HOUR($A267),Grid!$A$2:$E$25,2),VLOOKUP(HOUR($A267),Grid!$A$2:$E$25,4))</f>
        <v>Winter Off-Peak</v>
      </c>
      <c r="L267">
        <f>IF($J267,VLOOKUP(HOUR($A267),Grid!$A$2:$E$25,3),VLOOKUP(HOUR($A267),Grid!$A$2:$E$25,5))</f>
        <v>0.13</v>
      </c>
      <c r="M267">
        <f t="shared" si="9"/>
        <v>0.13585</v>
      </c>
    </row>
    <row r="268" spans="1:13" x14ac:dyDescent="0.2">
      <c r="A268" s="1">
        <v>43478.125</v>
      </c>
      <c r="B268" t="s">
        <v>9</v>
      </c>
      <c r="C268" t="s">
        <v>10</v>
      </c>
      <c r="H268">
        <v>1052.2429999999999</v>
      </c>
      <c r="I268">
        <v>1.052</v>
      </c>
      <c r="J268" t="b">
        <f t="shared" si="8"/>
        <v>0</v>
      </c>
      <c r="K268" t="str">
        <f>IF($J268,VLOOKUP(HOUR($A268),Grid!$A$2:$E$25,2),VLOOKUP(HOUR($A268),Grid!$A$2:$E$25,4))</f>
        <v>Winter Super-Off-Peak</v>
      </c>
      <c r="L268">
        <f>IF($J268,VLOOKUP(HOUR($A268),Grid!$A$2:$E$25,3),VLOOKUP(HOUR($A268),Grid!$A$2:$E$25,5))</f>
        <v>0.13</v>
      </c>
      <c r="M268">
        <f t="shared" si="9"/>
        <v>0.13676000000000002</v>
      </c>
    </row>
    <row r="269" spans="1:13" x14ac:dyDescent="0.2">
      <c r="A269" s="1">
        <v>43478.166666666664</v>
      </c>
      <c r="B269" t="s">
        <v>9</v>
      </c>
      <c r="C269" t="s">
        <v>10</v>
      </c>
      <c r="H269">
        <v>1066.8869999999999</v>
      </c>
      <c r="I269">
        <v>1.0669999999999999</v>
      </c>
      <c r="J269" t="b">
        <f t="shared" si="8"/>
        <v>0</v>
      </c>
      <c r="K269" t="str">
        <f>IF($J269,VLOOKUP(HOUR($A269),Grid!$A$2:$E$25,2),VLOOKUP(HOUR($A269),Grid!$A$2:$E$25,4))</f>
        <v>Winter Super-Off-Peak</v>
      </c>
      <c r="L269">
        <f>IF($J269,VLOOKUP(HOUR($A269),Grid!$A$2:$E$25,3),VLOOKUP(HOUR($A269),Grid!$A$2:$E$25,5))</f>
        <v>0.13</v>
      </c>
      <c r="M269">
        <f t="shared" si="9"/>
        <v>0.13871</v>
      </c>
    </row>
    <row r="270" spans="1:13" x14ac:dyDescent="0.2">
      <c r="A270" s="1">
        <v>43478.208333333336</v>
      </c>
      <c r="B270" t="s">
        <v>9</v>
      </c>
      <c r="C270" t="s">
        <v>10</v>
      </c>
      <c r="H270">
        <v>983.846</v>
      </c>
      <c r="I270">
        <v>0.98399999999999999</v>
      </c>
      <c r="J270" t="b">
        <f t="shared" si="8"/>
        <v>0</v>
      </c>
      <c r="K270" t="str">
        <f>IF($J270,VLOOKUP(HOUR($A270),Grid!$A$2:$E$25,2),VLOOKUP(HOUR($A270),Grid!$A$2:$E$25,4))</f>
        <v>Winter Super-Off-Peak</v>
      </c>
      <c r="L270">
        <f>IF($J270,VLOOKUP(HOUR($A270),Grid!$A$2:$E$25,3),VLOOKUP(HOUR($A270),Grid!$A$2:$E$25,5))</f>
        <v>0.13</v>
      </c>
      <c r="M270">
        <f t="shared" si="9"/>
        <v>0.12792000000000001</v>
      </c>
    </row>
    <row r="271" spans="1:13" x14ac:dyDescent="0.2">
      <c r="A271" s="1">
        <v>43478.25</v>
      </c>
      <c r="B271" t="s">
        <v>9</v>
      </c>
      <c r="C271" t="s">
        <v>10</v>
      </c>
      <c r="H271">
        <v>1053.26</v>
      </c>
      <c r="I271">
        <v>1.0529999999999999</v>
      </c>
      <c r="J271" t="b">
        <f t="shared" si="8"/>
        <v>0</v>
      </c>
      <c r="K271" t="str">
        <f>IF($J271,VLOOKUP(HOUR($A271),Grid!$A$2:$E$25,2),VLOOKUP(HOUR($A271),Grid!$A$2:$E$25,4))</f>
        <v>Winter Super-Off-Peak</v>
      </c>
      <c r="L271">
        <f>IF($J271,VLOOKUP(HOUR($A271),Grid!$A$2:$E$25,3),VLOOKUP(HOUR($A271),Grid!$A$2:$E$25,5))</f>
        <v>0.13</v>
      </c>
      <c r="M271">
        <f t="shared" si="9"/>
        <v>0.13688999999999998</v>
      </c>
    </row>
    <row r="272" spans="1:13" x14ac:dyDescent="0.2">
      <c r="A272" s="1">
        <v>43478.291666666664</v>
      </c>
      <c r="B272" t="s">
        <v>9</v>
      </c>
      <c r="C272" t="s">
        <v>10</v>
      </c>
      <c r="H272">
        <v>1166.8589999999999</v>
      </c>
      <c r="I272">
        <v>1.167</v>
      </c>
      <c r="J272" t="b">
        <f t="shared" si="8"/>
        <v>0</v>
      </c>
      <c r="K272" t="str">
        <f>IF($J272,VLOOKUP(HOUR($A272),Grid!$A$2:$E$25,2),VLOOKUP(HOUR($A272),Grid!$A$2:$E$25,4))</f>
        <v>Winter Off-Peak</v>
      </c>
      <c r="L272">
        <f>IF($J272,VLOOKUP(HOUR($A272),Grid!$A$2:$E$25,3),VLOOKUP(HOUR($A272),Grid!$A$2:$E$25,5))</f>
        <v>0.16</v>
      </c>
      <c r="M272">
        <f t="shared" si="9"/>
        <v>0.18672</v>
      </c>
    </row>
    <row r="273" spans="1:13" x14ac:dyDescent="0.2">
      <c r="A273" s="1">
        <v>43478.333333333336</v>
      </c>
      <c r="B273" t="s">
        <v>9</v>
      </c>
      <c r="C273" t="s">
        <v>10</v>
      </c>
      <c r="H273">
        <v>1598.5730000000001</v>
      </c>
      <c r="I273">
        <v>1.599</v>
      </c>
      <c r="J273" t="b">
        <f t="shared" si="8"/>
        <v>0</v>
      </c>
      <c r="K273" t="str">
        <f>IF($J273,VLOOKUP(HOUR($A273),Grid!$A$2:$E$25,2),VLOOKUP(HOUR($A273),Grid!$A$2:$E$25,4))</f>
        <v>Winter Off-Peak</v>
      </c>
      <c r="L273">
        <f>IF($J273,VLOOKUP(HOUR($A273),Grid!$A$2:$E$25,3),VLOOKUP(HOUR($A273),Grid!$A$2:$E$25,5))</f>
        <v>0.16</v>
      </c>
      <c r="M273">
        <f t="shared" si="9"/>
        <v>0.25584000000000001</v>
      </c>
    </row>
    <row r="274" spans="1:13" x14ac:dyDescent="0.2">
      <c r="A274" s="1">
        <v>43478.375</v>
      </c>
      <c r="B274" t="s">
        <v>9</v>
      </c>
      <c r="C274" t="s">
        <v>10</v>
      </c>
      <c r="H274">
        <v>1116.145</v>
      </c>
      <c r="I274">
        <v>1.1160000000000001</v>
      </c>
      <c r="J274" t="b">
        <f t="shared" si="8"/>
        <v>0</v>
      </c>
      <c r="K274" t="str">
        <f>IF($J274,VLOOKUP(HOUR($A274),Grid!$A$2:$E$25,2),VLOOKUP(HOUR($A274),Grid!$A$2:$E$25,4))</f>
        <v>Winter Off-Peak</v>
      </c>
      <c r="L274">
        <f>IF($J274,VLOOKUP(HOUR($A274),Grid!$A$2:$E$25,3),VLOOKUP(HOUR($A274),Grid!$A$2:$E$25,5))</f>
        <v>0.16</v>
      </c>
      <c r="M274">
        <f t="shared" si="9"/>
        <v>0.17856000000000002</v>
      </c>
    </row>
    <row r="275" spans="1:13" x14ac:dyDescent="0.2">
      <c r="A275" s="1">
        <v>43478.416666666664</v>
      </c>
      <c r="B275" t="s">
        <v>9</v>
      </c>
      <c r="C275" t="s">
        <v>10</v>
      </c>
      <c r="H275">
        <v>842.322</v>
      </c>
      <c r="I275">
        <v>0.84199999999999997</v>
      </c>
      <c r="J275" t="b">
        <f t="shared" si="8"/>
        <v>0</v>
      </c>
      <c r="K275" t="str">
        <f>IF($J275,VLOOKUP(HOUR($A275),Grid!$A$2:$E$25,2),VLOOKUP(HOUR($A275),Grid!$A$2:$E$25,4))</f>
        <v>Winter Off-Peak</v>
      </c>
      <c r="L275">
        <f>IF($J275,VLOOKUP(HOUR($A275),Grid!$A$2:$E$25,3),VLOOKUP(HOUR($A275),Grid!$A$2:$E$25,5))</f>
        <v>0.16</v>
      </c>
      <c r="M275">
        <f t="shared" si="9"/>
        <v>0.13472000000000001</v>
      </c>
    </row>
    <row r="276" spans="1:13" x14ac:dyDescent="0.2">
      <c r="A276" s="1">
        <v>43478.458333333336</v>
      </c>
      <c r="B276" t="s">
        <v>9</v>
      </c>
      <c r="C276" t="s">
        <v>10</v>
      </c>
      <c r="H276">
        <v>1005.9349999999999</v>
      </c>
      <c r="I276">
        <v>1.006</v>
      </c>
      <c r="J276" t="b">
        <f t="shared" si="8"/>
        <v>0</v>
      </c>
      <c r="K276" t="str">
        <f>IF($J276,VLOOKUP(HOUR($A276),Grid!$A$2:$E$25,2),VLOOKUP(HOUR($A276),Grid!$A$2:$E$25,4))</f>
        <v>Winter Off-Peak</v>
      </c>
      <c r="L276">
        <f>IF($J276,VLOOKUP(HOUR($A276),Grid!$A$2:$E$25,3),VLOOKUP(HOUR($A276),Grid!$A$2:$E$25,5))</f>
        <v>0.16</v>
      </c>
      <c r="M276">
        <f t="shared" si="9"/>
        <v>0.16095999999999999</v>
      </c>
    </row>
    <row r="277" spans="1:13" x14ac:dyDescent="0.2">
      <c r="A277" s="1">
        <v>43478.5</v>
      </c>
      <c r="B277" t="s">
        <v>9</v>
      </c>
      <c r="C277" t="s">
        <v>10</v>
      </c>
      <c r="H277">
        <v>1008.143</v>
      </c>
      <c r="I277">
        <v>1.008</v>
      </c>
      <c r="J277" t="b">
        <f t="shared" si="8"/>
        <v>0</v>
      </c>
      <c r="K277" t="str">
        <f>IF($J277,VLOOKUP(HOUR($A277),Grid!$A$2:$E$25,2),VLOOKUP(HOUR($A277),Grid!$A$2:$E$25,4))</f>
        <v>Winter Off-Peak</v>
      </c>
      <c r="L277">
        <f>IF($J277,VLOOKUP(HOUR($A277),Grid!$A$2:$E$25,3),VLOOKUP(HOUR($A277),Grid!$A$2:$E$25,5))</f>
        <v>0.16</v>
      </c>
      <c r="M277">
        <f t="shared" si="9"/>
        <v>0.16128000000000001</v>
      </c>
    </row>
    <row r="278" spans="1:13" x14ac:dyDescent="0.2">
      <c r="A278" s="1">
        <v>43478.541666666664</v>
      </c>
      <c r="B278" t="s">
        <v>9</v>
      </c>
      <c r="C278" t="s">
        <v>10</v>
      </c>
      <c r="H278">
        <v>15491.087</v>
      </c>
      <c r="I278">
        <v>15.491</v>
      </c>
      <c r="J278" t="b">
        <f t="shared" si="8"/>
        <v>0</v>
      </c>
      <c r="K278" t="str">
        <f>IF($J278,VLOOKUP(HOUR($A278),Grid!$A$2:$E$25,2),VLOOKUP(HOUR($A278),Grid!$A$2:$E$25,4))</f>
        <v>Winter Peak</v>
      </c>
      <c r="L278">
        <f>IF($J278,VLOOKUP(HOUR($A278),Grid!$A$2:$E$25,3),VLOOKUP(HOUR($A278),Grid!$A$2:$E$25,5))</f>
        <v>0.24</v>
      </c>
      <c r="M278">
        <f t="shared" si="9"/>
        <v>3.7178399999999998</v>
      </c>
    </row>
    <row r="279" spans="1:13" x14ac:dyDescent="0.2">
      <c r="A279" s="1">
        <v>43478.583333333336</v>
      </c>
      <c r="B279" t="s">
        <v>9</v>
      </c>
      <c r="C279" t="s">
        <v>10</v>
      </c>
      <c r="H279">
        <v>19163.088</v>
      </c>
      <c r="I279">
        <v>19.163</v>
      </c>
      <c r="J279" t="b">
        <f t="shared" si="8"/>
        <v>0</v>
      </c>
      <c r="K279" t="str">
        <f>IF($J279,VLOOKUP(HOUR($A279),Grid!$A$2:$E$25,2),VLOOKUP(HOUR($A279),Grid!$A$2:$E$25,4))</f>
        <v>Winter Peak</v>
      </c>
      <c r="L279">
        <f>IF($J279,VLOOKUP(HOUR($A279),Grid!$A$2:$E$25,3),VLOOKUP(HOUR($A279),Grid!$A$2:$E$25,5))</f>
        <v>0.24</v>
      </c>
      <c r="M279">
        <f t="shared" si="9"/>
        <v>4.5991200000000001</v>
      </c>
    </row>
    <row r="280" spans="1:13" x14ac:dyDescent="0.2">
      <c r="A280" s="1">
        <v>43478.625</v>
      </c>
      <c r="B280" t="s">
        <v>9</v>
      </c>
      <c r="C280" t="s">
        <v>10</v>
      </c>
      <c r="H280">
        <v>19364.178</v>
      </c>
      <c r="I280">
        <v>19.364000000000001</v>
      </c>
      <c r="J280" t="b">
        <f t="shared" si="8"/>
        <v>0</v>
      </c>
      <c r="K280" t="str">
        <f>IF($J280,VLOOKUP(HOUR($A280),Grid!$A$2:$E$25,2),VLOOKUP(HOUR($A280),Grid!$A$2:$E$25,4))</f>
        <v>Winter Peak</v>
      </c>
      <c r="L280">
        <f>IF($J280,VLOOKUP(HOUR($A280),Grid!$A$2:$E$25,3),VLOOKUP(HOUR($A280),Grid!$A$2:$E$25,5))</f>
        <v>0.24</v>
      </c>
      <c r="M280">
        <f t="shared" si="9"/>
        <v>4.6473599999999999</v>
      </c>
    </row>
    <row r="281" spans="1:13" x14ac:dyDescent="0.2">
      <c r="A281" s="1">
        <v>43478.666666666664</v>
      </c>
      <c r="B281" t="s">
        <v>9</v>
      </c>
      <c r="C281" t="s">
        <v>10</v>
      </c>
      <c r="H281">
        <v>5045.2</v>
      </c>
      <c r="I281">
        <v>5.0449999999999999</v>
      </c>
      <c r="J281" t="b">
        <f t="shared" si="8"/>
        <v>0</v>
      </c>
      <c r="K281" t="str">
        <f>IF($J281,VLOOKUP(HOUR($A281),Grid!$A$2:$E$25,2),VLOOKUP(HOUR($A281),Grid!$A$2:$E$25,4))</f>
        <v>Winter Peak</v>
      </c>
      <c r="L281">
        <f>IF($J281,VLOOKUP(HOUR($A281),Grid!$A$2:$E$25,3),VLOOKUP(HOUR($A281),Grid!$A$2:$E$25,5))</f>
        <v>0.24</v>
      </c>
      <c r="M281">
        <f t="shared" si="9"/>
        <v>1.2107999999999999</v>
      </c>
    </row>
    <row r="282" spans="1:13" x14ac:dyDescent="0.2">
      <c r="A282" s="1">
        <v>43478.708333333336</v>
      </c>
      <c r="B282" t="s">
        <v>9</v>
      </c>
      <c r="C282" t="s">
        <v>10</v>
      </c>
      <c r="H282">
        <v>999.57600000000002</v>
      </c>
      <c r="I282">
        <v>1</v>
      </c>
      <c r="J282" t="b">
        <f t="shared" si="8"/>
        <v>0</v>
      </c>
      <c r="K282" t="str">
        <f>IF($J282,VLOOKUP(HOUR($A282),Grid!$A$2:$E$25,2),VLOOKUP(HOUR($A282),Grid!$A$2:$E$25,4))</f>
        <v>Winter Peak</v>
      </c>
      <c r="L282">
        <f>IF($J282,VLOOKUP(HOUR($A282),Grid!$A$2:$E$25,3),VLOOKUP(HOUR($A282),Grid!$A$2:$E$25,5))</f>
        <v>0.24</v>
      </c>
      <c r="M282">
        <f t="shared" si="9"/>
        <v>0.24</v>
      </c>
    </row>
    <row r="283" spans="1:13" x14ac:dyDescent="0.2">
      <c r="A283" s="1">
        <v>43478.75</v>
      </c>
      <c r="B283" t="s">
        <v>9</v>
      </c>
      <c r="C283" t="s">
        <v>10</v>
      </c>
      <c r="H283">
        <v>3193.12</v>
      </c>
      <c r="I283">
        <v>3.1930000000000001</v>
      </c>
      <c r="J283" t="b">
        <f t="shared" si="8"/>
        <v>0</v>
      </c>
      <c r="K283" t="str">
        <f>IF($J283,VLOOKUP(HOUR($A283),Grid!$A$2:$E$25,2),VLOOKUP(HOUR($A283),Grid!$A$2:$E$25,4))</f>
        <v>Winter Peak</v>
      </c>
      <c r="L283">
        <f>IF($J283,VLOOKUP(HOUR($A283),Grid!$A$2:$E$25,3),VLOOKUP(HOUR($A283),Grid!$A$2:$E$25,5))</f>
        <v>0.24</v>
      </c>
      <c r="M283">
        <f t="shared" si="9"/>
        <v>0.76632</v>
      </c>
    </row>
    <row r="284" spans="1:13" x14ac:dyDescent="0.2">
      <c r="A284" s="1">
        <v>43478.791666666664</v>
      </c>
      <c r="B284" t="s">
        <v>9</v>
      </c>
      <c r="C284" t="s">
        <v>10</v>
      </c>
      <c r="H284">
        <v>2703.5309999999999</v>
      </c>
      <c r="I284">
        <v>2.7040000000000002</v>
      </c>
      <c r="J284" t="b">
        <f t="shared" si="8"/>
        <v>0</v>
      </c>
      <c r="K284" t="str">
        <f>IF($J284,VLOOKUP(HOUR($A284),Grid!$A$2:$E$25,2),VLOOKUP(HOUR($A284),Grid!$A$2:$E$25,4))</f>
        <v>Winter Off-Peak</v>
      </c>
      <c r="L284">
        <f>IF($J284,VLOOKUP(HOUR($A284),Grid!$A$2:$E$25,3),VLOOKUP(HOUR($A284),Grid!$A$2:$E$25,5))</f>
        <v>0.17</v>
      </c>
      <c r="M284">
        <f t="shared" si="9"/>
        <v>0.45968000000000009</v>
      </c>
    </row>
    <row r="285" spans="1:13" x14ac:dyDescent="0.2">
      <c r="A285" s="1">
        <v>43478.833333333336</v>
      </c>
      <c r="B285" t="s">
        <v>9</v>
      </c>
      <c r="C285" t="s">
        <v>10</v>
      </c>
      <c r="H285">
        <v>2062.7440000000001</v>
      </c>
      <c r="I285">
        <v>2.0630000000000002</v>
      </c>
      <c r="J285" t="b">
        <f t="shared" si="8"/>
        <v>0</v>
      </c>
      <c r="K285" t="str">
        <f>IF($J285,VLOOKUP(HOUR($A285),Grid!$A$2:$E$25,2),VLOOKUP(HOUR($A285),Grid!$A$2:$E$25,4))</f>
        <v>Winter Off-Peak</v>
      </c>
      <c r="L285">
        <f>IF($J285,VLOOKUP(HOUR($A285),Grid!$A$2:$E$25,3),VLOOKUP(HOUR($A285),Grid!$A$2:$E$25,5))</f>
        <v>0.17</v>
      </c>
      <c r="M285">
        <f t="shared" si="9"/>
        <v>0.35071000000000008</v>
      </c>
    </row>
    <row r="286" spans="1:13" x14ac:dyDescent="0.2">
      <c r="A286" s="1">
        <v>43478.875</v>
      </c>
      <c r="B286" t="s">
        <v>9</v>
      </c>
      <c r="C286" t="s">
        <v>10</v>
      </c>
      <c r="H286">
        <v>1854.7929999999999</v>
      </c>
      <c r="I286">
        <v>1.855</v>
      </c>
      <c r="J286" t="b">
        <f t="shared" si="8"/>
        <v>0</v>
      </c>
      <c r="K286" t="str">
        <f>IF($J286,VLOOKUP(HOUR($A286),Grid!$A$2:$E$25,2),VLOOKUP(HOUR($A286),Grid!$A$2:$E$25,4))</f>
        <v>Winter Off-Peak</v>
      </c>
      <c r="L286">
        <f>IF($J286,VLOOKUP(HOUR($A286),Grid!$A$2:$E$25,3),VLOOKUP(HOUR($A286),Grid!$A$2:$E$25,5))</f>
        <v>0.13</v>
      </c>
      <c r="M286">
        <f t="shared" si="9"/>
        <v>0.24115</v>
      </c>
    </row>
    <row r="287" spans="1:13" x14ac:dyDescent="0.2">
      <c r="A287" s="1">
        <v>43478.916666666664</v>
      </c>
      <c r="B287" t="s">
        <v>9</v>
      </c>
      <c r="C287" t="s">
        <v>10</v>
      </c>
      <c r="H287">
        <v>2155.442</v>
      </c>
      <c r="I287">
        <v>2.1549999999999998</v>
      </c>
      <c r="J287" t="b">
        <f t="shared" si="8"/>
        <v>0</v>
      </c>
      <c r="K287" t="str">
        <f>IF($J287,VLOOKUP(HOUR($A287),Grid!$A$2:$E$25,2),VLOOKUP(HOUR($A287),Grid!$A$2:$E$25,4))</f>
        <v>Winter Off-Peak</v>
      </c>
      <c r="L287">
        <f>IF($J287,VLOOKUP(HOUR($A287),Grid!$A$2:$E$25,3),VLOOKUP(HOUR($A287),Grid!$A$2:$E$25,5))</f>
        <v>0.13</v>
      </c>
      <c r="M287">
        <f t="shared" si="9"/>
        <v>0.28015000000000001</v>
      </c>
    </row>
    <row r="288" spans="1:13" x14ac:dyDescent="0.2">
      <c r="A288" s="1">
        <v>43478.958333333336</v>
      </c>
      <c r="B288" t="s">
        <v>9</v>
      </c>
      <c r="C288" t="s">
        <v>10</v>
      </c>
      <c r="H288">
        <v>1789.6579999999999</v>
      </c>
      <c r="I288">
        <v>1.79</v>
      </c>
      <c r="J288" t="b">
        <f t="shared" si="8"/>
        <v>0</v>
      </c>
      <c r="K288" t="str">
        <f>IF($J288,VLOOKUP(HOUR($A288),Grid!$A$2:$E$25,2),VLOOKUP(HOUR($A288),Grid!$A$2:$E$25,4))</f>
        <v>Winter Off-Peak</v>
      </c>
      <c r="L288">
        <f>IF($J288,VLOOKUP(HOUR($A288),Grid!$A$2:$E$25,3),VLOOKUP(HOUR($A288),Grid!$A$2:$E$25,5))</f>
        <v>0.13</v>
      </c>
      <c r="M288">
        <f t="shared" si="9"/>
        <v>0.23270000000000002</v>
      </c>
    </row>
    <row r="289" spans="1:13" x14ac:dyDescent="0.2">
      <c r="A289" s="1">
        <v>43479</v>
      </c>
      <c r="B289" t="s">
        <v>9</v>
      </c>
      <c r="C289" t="s">
        <v>10</v>
      </c>
      <c r="H289">
        <v>1958.0650000000001</v>
      </c>
      <c r="I289">
        <v>1.958</v>
      </c>
      <c r="J289" t="b">
        <f t="shared" si="8"/>
        <v>0</v>
      </c>
      <c r="K289" t="str">
        <f>IF($J289,VLOOKUP(HOUR($A289),Grid!$A$2:$E$25,2),VLOOKUP(HOUR($A289),Grid!$A$2:$E$25,4))</f>
        <v>Winter Super-Off-Peak</v>
      </c>
      <c r="L289">
        <f>IF($J289,VLOOKUP(HOUR($A289),Grid!$A$2:$E$25,3),VLOOKUP(HOUR($A289),Grid!$A$2:$E$25,5))</f>
        <v>0.13</v>
      </c>
      <c r="M289">
        <f t="shared" si="9"/>
        <v>0.25453999999999999</v>
      </c>
    </row>
    <row r="290" spans="1:13" x14ac:dyDescent="0.2">
      <c r="A290" s="1">
        <v>43479.041666666664</v>
      </c>
      <c r="B290" t="s">
        <v>9</v>
      </c>
      <c r="C290" t="s">
        <v>10</v>
      </c>
      <c r="H290">
        <v>20223.442999999999</v>
      </c>
      <c r="I290">
        <v>20.222999999999999</v>
      </c>
      <c r="J290" t="b">
        <f t="shared" si="8"/>
        <v>0</v>
      </c>
      <c r="K290" t="str">
        <f>IF($J290,VLOOKUP(HOUR($A290),Grid!$A$2:$E$25,2),VLOOKUP(HOUR($A290),Grid!$A$2:$E$25,4))</f>
        <v>Winter Super-Off-Peak</v>
      </c>
      <c r="L290">
        <f>IF($J290,VLOOKUP(HOUR($A290),Grid!$A$2:$E$25,3),VLOOKUP(HOUR($A290),Grid!$A$2:$E$25,5))</f>
        <v>0.13</v>
      </c>
      <c r="M290">
        <f t="shared" si="9"/>
        <v>2.6289899999999999</v>
      </c>
    </row>
    <row r="291" spans="1:13" x14ac:dyDescent="0.2">
      <c r="A291" s="1">
        <v>43479.083333333336</v>
      </c>
      <c r="B291" t="s">
        <v>9</v>
      </c>
      <c r="C291" t="s">
        <v>10</v>
      </c>
      <c r="H291">
        <v>15689.906000000001</v>
      </c>
      <c r="I291">
        <v>15.69</v>
      </c>
      <c r="J291" t="b">
        <f t="shared" si="8"/>
        <v>0</v>
      </c>
      <c r="K291" t="str">
        <f>IF($J291,VLOOKUP(HOUR($A291),Grid!$A$2:$E$25,2),VLOOKUP(HOUR($A291),Grid!$A$2:$E$25,4))</f>
        <v>Winter Off-Peak</v>
      </c>
      <c r="L291">
        <f>IF($J291,VLOOKUP(HOUR($A291),Grid!$A$2:$E$25,3),VLOOKUP(HOUR($A291),Grid!$A$2:$E$25,5))</f>
        <v>0.13</v>
      </c>
      <c r="M291">
        <f t="shared" si="9"/>
        <v>2.0396999999999998</v>
      </c>
    </row>
    <row r="292" spans="1:13" x14ac:dyDescent="0.2">
      <c r="A292" s="1">
        <v>43479.125</v>
      </c>
      <c r="B292" t="s">
        <v>9</v>
      </c>
      <c r="C292" t="s">
        <v>10</v>
      </c>
      <c r="H292">
        <v>819.154</v>
      </c>
      <c r="I292">
        <v>0.81899999999999995</v>
      </c>
      <c r="J292" t="b">
        <f t="shared" si="8"/>
        <v>0</v>
      </c>
      <c r="K292" t="str">
        <f>IF($J292,VLOOKUP(HOUR($A292),Grid!$A$2:$E$25,2),VLOOKUP(HOUR($A292),Grid!$A$2:$E$25,4))</f>
        <v>Winter Super-Off-Peak</v>
      </c>
      <c r="L292">
        <f>IF($J292,VLOOKUP(HOUR($A292),Grid!$A$2:$E$25,3),VLOOKUP(HOUR($A292),Grid!$A$2:$E$25,5))</f>
        <v>0.13</v>
      </c>
      <c r="M292">
        <f t="shared" si="9"/>
        <v>0.10647</v>
      </c>
    </row>
    <row r="293" spans="1:13" x14ac:dyDescent="0.2">
      <c r="A293" s="1">
        <v>43479.166666666664</v>
      </c>
      <c r="B293" t="s">
        <v>9</v>
      </c>
      <c r="C293" t="s">
        <v>10</v>
      </c>
      <c r="H293">
        <v>887.36699999999996</v>
      </c>
      <c r="I293">
        <v>0.88700000000000001</v>
      </c>
      <c r="J293" t="b">
        <f t="shared" si="8"/>
        <v>0</v>
      </c>
      <c r="K293" t="str">
        <f>IF($J293,VLOOKUP(HOUR($A293),Grid!$A$2:$E$25,2),VLOOKUP(HOUR($A293),Grid!$A$2:$E$25,4))</f>
        <v>Winter Super-Off-Peak</v>
      </c>
      <c r="L293">
        <f>IF($J293,VLOOKUP(HOUR($A293),Grid!$A$2:$E$25,3),VLOOKUP(HOUR($A293),Grid!$A$2:$E$25,5))</f>
        <v>0.13</v>
      </c>
      <c r="M293">
        <f t="shared" si="9"/>
        <v>0.11531000000000001</v>
      </c>
    </row>
    <row r="294" spans="1:13" x14ac:dyDescent="0.2">
      <c r="A294" s="1">
        <v>43479.208333333336</v>
      </c>
      <c r="B294" t="s">
        <v>9</v>
      </c>
      <c r="C294" t="s">
        <v>10</v>
      </c>
      <c r="H294">
        <v>894.16800000000001</v>
      </c>
      <c r="I294">
        <v>0.89400000000000002</v>
      </c>
      <c r="J294" t="b">
        <f t="shared" si="8"/>
        <v>0</v>
      </c>
      <c r="K294" t="str">
        <f>IF($J294,VLOOKUP(HOUR($A294),Grid!$A$2:$E$25,2),VLOOKUP(HOUR($A294),Grid!$A$2:$E$25,4))</f>
        <v>Winter Super-Off-Peak</v>
      </c>
      <c r="L294">
        <f>IF($J294,VLOOKUP(HOUR($A294),Grid!$A$2:$E$25,3),VLOOKUP(HOUR($A294),Grid!$A$2:$E$25,5))</f>
        <v>0.13</v>
      </c>
      <c r="M294">
        <f t="shared" si="9"/>
        <v>0.11622</v>
      </c>
    </row>
    <row r="295" spans="1:13" x14ac:dyDescent="0.2">
      <c r="A295" s="1">
        <v>43479.25</v>
      </c>
      <c r="B295" t="s">
        <v>9</v>
      </c>
      <c r="C295" t="s">
        <v>10</v>
      </c>
      <c r="H295">
        <v>963.36800000000005</v>
      </c>
      <c r="I295">
        <v>0.96299999999999997</v>
      </c>
      <c r="J295" t="b">
        <f t="shared" si="8"/>
        <v>0</v>
      </c>
      <c r="K295" t="str">
        <f>IF($J295,VLOOKUP(HOUR($A295),Grid!$A$2:$E$25,2),VLOOKUP(HOUR($A295),Grid!$A$2:$E$25,4))</f>
        <v>Winter Super-Off-Peak</v>
      </c>
      <c r="L295">
        <f>IF($J295,VLOOKUP(HOUR($A295),Grid!$A$2:$E$25,3),VLOOKUP(HOUR($A295),Grid!$A$2:$E$25,5))</f>
        <v>0.13</v>
      </c>
      <c r="M295">
        <f t="shared" si="9"/>
        <v>0.12519</v>
      </c>
    </row>
    <row r="296" spans="1:13" x14ac:dyDescent="0.2">
      <c r="A296" s="1">
        <v>43479.291666666664</v>
      </c>
      <c r="B296" t="s">
        <v>9</v>
      </c>
      <c r="C296" t="s">
        <v>10</v>
      </c>
      <c r="H296">
        <v>1112.769</v>
      </c>
      <c r="I296">
        <v>1.113</v>
      </c>
      <c r="J296" t="b">
        <f t="shared" si="8"/>
        <v>0</v>
      </c>
      <c r="K296" t="str">
        <f>IF($J296,VLOOKUP(HOUR($A296),Grid!$A$2:$E$25,2),VLOOKUP(HOUR($A296),Grid!$A$2:$E$25,4))</f>
        <v>Winter Off-Peak</v>
      </c>
      <c r="L296">
        <f>IF($J296,VLOOKUP(HOUR($A296),Grid!$A$2:$E$25,3),VLOOKUP(HOUR($A296),Grid!$A$2:$E$25,5))</f>
        <v>0.16</v>
      </c>
      <c r="M296">
        <f t="shared" si="9"/>
        <v>0.17807999999999999</v>
      </c>
    </row>
    <row r="297" spans="1:13" x14ac:dyDescent="0.2">
      <c r="A297" s="1">
        <v>43479.333333333336</v>
      </c>
      <c r="B297" t="s">
        <v>9</v>
      </c>
      <c r="C297" t="s">
        <v>10</v>
      </c>
      <c r="H297">
        <v>1689.4639999999999</v>
      </c>
      <c r="I297">
        <v>1.6890000000000001</v>
      </c>
      <c r="J297" t="b">
        <f t="shared" si="8"/>
        <v>0</v>
      </c>
      <c r="K297" t="str">
        <f>IF($J297,VLOOKUP(HOUR($A297),Grid!$A$2:$E$25,2),VLOOKUP(HOUR($A297),Grid!$A$2:$E$25,4))</f>
        <v>Winter Off-Peak</v>
      </c>
      <c r="L297">
        <f>IF($J297,VLOOKUP(HOUR($A297),Grid!$A$2:$E$25,3),VLOOKUP(HOUR($A297),Grid!$A$2:$E$25,5))</f>
        <v>0.16</v>
      </c>
      <c r="M297">
        <f t="shared" si="9"/>
        <v>0.27024000000000004</v>
      </c>
    </row>
    <row r="298" spans="1:13" x14ac:dyDescent="0.2">
      <c r="A298" s="1">
        <v>43479.375</v>
      </c>
      <c r="B298" t="s">
        <v>9</v>
      </c>
      <c r="C298" t="s">
        <v>10</v>
      </c>
      <c r="H298">
        <v>1651.1410000000001</v>
      </c>
      <c r="I298">
        <v>1.651</v>
      </c>
      <c r="J298" t="b">
        <f t="shared" si="8"/>
        <v>0</v>
      </c>
      <c r="K298" t="str">
        <f>IF($J298,VLOOKUP(HOUR($A298),Grid!$A$2:$E$25,2),VLOOKUP(HOUR($A298),Grid!$A$2:$E$25,4))</f>
        <v>Winter Off-Peak</v>
      </c>
      <c r="L298">
        <f>IF($J298,VLOOKUP(HOUR($A298),Grid!$A$2:$E$25,3),VLOOKUP(HOUR($A298),Grid!$A$2:$E$25,5))</f>
        <v>0.16</v>
      </c>
      <c r="M298">
        <f t="shared" si="9"/>
        <v>0.26416000000000001</v>
      </c>
    </row>
    <row r="299" spans="1:13" x14ac:dyDescent="0.2">
      <c r="A299" s="1">
        <v>43479.416666666664</v>
      </c>
      <c r="B299" t="s">
        <v>9</v>
      </c>
      <c r="C299" t="s">
        <v>10</v>
      </c>
      <c r="H299">
        <v>1176.905</v>
      </c>
      <c r="I299">
        <v>1.177</v>
      </c>
      <c r="J299" t="b">
        <f t="shared" si="8"/>
        <v>0</v>
      </c>
      <c r="K299" t="str">
        <f>IF($J299,VLOOKUP(HOUR($A299),Grid!$A$2:$E$25,2),VLOOKUP(HOUR($A299),Grid!$A$2:$E$25,4))</f>
        <v>Winter Off-Peak</v>
      </c>
      <c r="L299">
        <f>IF($J299,VLOOKUP(HOUR($A299),Grid!$A$2:$E$25,3),VLOOKUP(HOUR($A299),Grid!$A$2:$E$25,5))</f>
        <v>0.16</v>
      </c>
      <c r="M299">
        <f t="shared" si="9"/>
        <v>0.18832000000000002</v>
      </c>
    </row>
    <row r="300" spans="1:13" x14ac:dyDescent="0.2">
      <c r="A300" s="1">
        <v>43479.458333333336</v>
      </c>
      <c r="B300" t="s">
        <v>9</v>
      </c>
      <c r="C300" t="s">
        <v>10</v>
      </c>
      <c r="H300">
        <v>1976.7529999999999</v>
      </c>
      <c r="I300">
        <v>1.9770000000000001</v>
      </c>
      <c r="J300" t="b">
        <f t="shared" si="8"/>
        <v>0</v>
      </c>
      <c r="K300" t="str">
        <f>IF($J300,VLOOKUP(HOUR($A300),Grid!$A$2:$E$25,2),VLOOKUP(HOUR($A300),Grid!$A$2:$E$25,4))</f>
        <v>Winter Off-Peak</v>
      </c>
      <c r="L300">
        <f>IF($J300,VLOOKUP(HOUR($A300),Grid!$A$2:$E$25,3),VLOOKUP(HOUR($A300),Grid!$A$2:$E$25,5))</f>
        <v>0.16</v>
      </c>
      <c r="M300">
        <f t="shared" si="9"/>
        <v>0.31632000000000005</v>
      </c>
    </row>
    <row r="301" spans="1:13" x14ac:dyDescent="0.2">
      <c r="A301" s="1">
        <v>43479.5</v>
      </c>
      <c r="B301" t="s">
        <v>9</v>
      </c>
      <c r="C301" t="s">
        <v>10</v>
      </c>
      <c r="H301">
        <v>1168.03</v>
      </c>
      <c r="I301">
        <v>1.1679999999999999</v>
      </c>
      <c r="J301" t="b">
        <f t="shared" si="8"/>
        <v>0</v>
      </c>
      <c r="K301" t="str">
        <f>IF($J301,VLOOKUP(HOUR($A301),Grid!$A$2:$E$25,2),VLOOKUP(HOUR($A301),Grid!$A$2:$E$25,4))</f>
        <v>Winter Off-Peak</v>
      </c>
      <c r="L301">
        <f>IF($J301,VLOOKUP(HOUR($A301),Grid!$A$2:$E$25,3),VLOOKUP(HOUR($A301),Grid!$A$2:$E$25,5))</f>
        <v>0.16</v>
      </c>
      <c r="M301">
        <f t="shared" si="9"/>
        <v>0.18687999999999999</v>
      </c>
    </row>
    <row r="302" spans="1:13" x14ac:dyDescent="0.2">
      <c r="A302" s="1">
        <v>43479.541666666664</v>
      </c>
      <c r="B302" t="s">
        <v>9</v>
      </c>
      <c r="C302" t="s">
        <v>10</v>
      </c>
      <c r="H302">
        <v>791.45500000000004</v>
      </c>
      <c r="I302">
        <v>0.79100000000000004</v>
      </c>
      <c r="J302" t="b">
        <f t="shared" si="8"/>
        <v>0</v>
      </c>
      <c r="K302" t="str">
        <f>IF($J302,VLOOKUP(HOUR($A302),Grid!$A$2:$E$25,2),VLOOKUP(HOUR($A302),Grid!$A$2:$E$25,4))</f>
        <v>Winter Peak</v>
      </c>
      <c r="L302">
        <f>IF($J302,VLOOKUP(HOUR($A302),Grid!$A$2:$E$25,3),VLOOKUP(HOUR($A302),Grid!$A$2:$E$25,5))</f>
        <v>0.24</v>
      </c>
      <c r="M302">
        <f t="shared" si="9"/>
        <v>0.18984000000000001</v>
      </c>
    </row>
    <row r="303" spans="1:13" x14ac:dyDescent="0.2">
      <c r="A303" s="1">
        <v>43479.583333333336</v>
      </c>
      <c r="B303" t="s">
        <v>9</v>
      </c>
      <c r="C303" t="s">
        <v>10</v>
      </c>
      <c r="H303">
        <v>3020.1689999999999</v>
      </c>
      <c r="I303">
        <v>3.02</v>
      </c>
      <c r="J303" t="b">
        <f t="shared" si="8"/>
        <v>0</v>
      </c>
      <c r="K303" t="str">
        <f>IF($J303,VLOOKUP(HOUR($A303),Grid!$A$2:$E$25,2),VLOOKUP(HOUR($A303),Grid!$A$2:$E$25,4))</f>
        <v>Winter Peak</v>
      </c>
      <c r="L303">
        <f>IF($J303,VLOOKUP(HOUR($A303),Grid!$A$2:$E$25,3),VLOOKUP(HOUR($A303),Grid!$A$2:$E$25,5))</f>
        <v>0.24</v>
      </c>
      <c r="M303">
        <f t="shared" si="9"/>
        <v>0.7248</v>
      </c>
    </row>
    <row r="304" spans="1:13" x14ac:dyDescent="0.2">
      <c r="A304" s="1">
        <v>43479.625</v>
      </c>
      <c r="B304" t="s">
        <v>9</v>
      </c>
      <c r="C304" t="s">
        <v>10</v>
      </c>
      <c r="H304">
        <v>2847.4679999999998</v>
      </c>
      <c r="I304">
        <v>2.847</v>
      </c>
      <c r="J304" t="b">
        <f t="shared" si="8"/>
        <v>0</v>
      </c>
      <c r="K304" t="str">
        <f>IF($J304,VLOOKUP(HOUR($A304),Grid!$A$2:$E$25,2),VLOOKUP(HOUR($A304),Grid!$A$2:$E$25,4))</f>
        <v>Winter Peak</v>
      </c>
      <c r="L304">
        <f>IF($J304,VLOOKUP(HOUR($A304),Grid!$A$2:$E$25,3),VLOOKUP(HOUR($A304),Grid!$A$2:$E$25,5))</f>
        <v>0.24</v>
      </c>
      <c r="M304">
        <f t="shared" si="9"/>
        <v>0.68328</v>
      </c>
    </row>
    <row r="305" spans="1:13" x14ac:dyDescent="0.2">
      <c r="A305" s="1">
        <v>43479.666666666664</v>
      </c>
      <c r="B305" t="s">
        <v>9</v>
      </c>
      <c r="C305" t="s">
        <v>10</v>
      </c>
      <c r="H305">
        <v>2569.0100000000002</v>
      </c>
      <c r="I305">
        <v>2.569</v>
      </c>
      <c r="J305" t="b">
        <f t="shared" si="8"/>
        <v>0</v>
      </c>
      <c r="K305" t="str">
        <f>IF($J305,VLOOKUP(HOUR($A305),Grid!$A$2:$E$25,2),VLOOKUP(HOUR($A305),Grid!$A$2:$E$25,4))</f>
        <v>Winter Peak</v>
      </c>
      <c r="L305">
        <f>IF($J305,VLOOKUP(HOUR($A305),Grid!$A$2:$E$25,3),VLOOKUP(HOUR($A305),Grid!$A$2:$E$25,5))</f>
        <v>0.24</v>
      </c>
      <c r="M305">
        <f t="shared" si="9"/>
        <v>0.61656</v>
      </c>
    </row>
    <row r="306" spans="1:13" x14ac:dyDescent="0.2">
      <c r="A306" s="1">
        <v>43479.708333333336</v>
      </c>
      <c r="B306" t="s">
        <v>9</v>
      </c>
      <c r="C306" t="s">
        <v>10</v>
      </c>
      <c r="H306">
        <v>2591.5749999999998</v>
      </c>
      <c r="I306">
        <v>2.5920000000000001</v>
      </c>
      <c r="J306" t="b">
        <f t="shared" si="8"/>
        <v>0</v>
      </c>
      <c r="K306" t="str">
        <f>IF($J306,VLOOKUP(HOUR($A306),Grid!$A$2:$E$25,2),VLOOKUP(HOUR($A306),Grid!$A$2:$E$25,4))</f>
        <v>Winter Peak</v>
      </c>
      <c r="L306">
        <f>IF($J306,VLOOKUP(HOUR($A306),Grid!$A$2:$E$25,3),VLOOKUP(HOUR($A306),Grid!$A$2:$E$25,5))</f>
        <v>0.24</v>
      </c>
      <c r="M306">
        <f t="shared" si="9"/>
        <v>0.62207999999999997</v>
      </c>
    </row>
    <row r="307" spans="1:13" x14ac:dyDescent="0.2">
      <c r="A307" s="1">
        <v>43479.75</v>
      </c>
      <c r="B307" t="s">
        <v>9</v>
      </c>
      <c r="C307" t="s">
        <v>10</v>
      </c>
      <c r="H307">
        <v>3008.5</v>
      </c>
      <c r="I307">
        <v>3.0089999999999999</v>
      </c>
      <c r="J307" t="b">
        <f t="shared" si="8"/>
        <v>0</v>
      </c>
      <c r="K307" t="str">
        <f>IF($J307,VLOOKUP(HOUR($A307),Grid!$A$2:$E$25,2),VLOOKUP(HOUR($A307),Grid!$A$2:$E$25,4))</f>
        <v>Winter Peak</v>
      </c>
      <c r="L307">
        <f>IF($J307,VLOOKUP(HOUR($A307),Grid!$A$2:$E$25,3),VLOOKUP(HOUR($A307),Grid!$A$2:$E$25,5))</f>
        <v>0.24</v>
      </c>
      <c r="M307">
        <f t="shared" si="9"/>
        <v>0.72215999999999991</v>
      </c>
    </row>
    <row r="308" spans="1:13" x14ac:dyDescent="0.2">
      <c r="A308" s="1">
        <v>43479.791666666664</v>
      </c>
      <c r="B308" t="s">
        <v>9</v>
      </c>
      <c r="C308" t="s">
        <v>10</v>
      </c>
      <c r="H308">
        <v>2058.3389999999999</v>
      </c>
      <c r="I308">
        <v>2.0579999999999998</v>
      </c>
      <c r="J308" t="b">
        <f t="shared" si="8"/>
        <v>0</v>
      </c>
      <c r="K308" t="str">
        <f>IF($J308,VLOOKUP(HOUR($A308),Grid!$A$2:$E$25,2),VLOOKUP(HOUR($A308),Grid!$A$2:$E$25,4))</f>
        <v>Winter Off-Peak</v>
      </c>
      <c r="L308">
        <f>IF($J308,VLOOKUP(HOUR($A308),Grid!$A$2:$E$25,3),VLOOKUP(HOUR($A308),Grid!$A$2:$E$25,5))</f>
        <v>0.17</v>
      </c>
      <c r="M308">
        <f t="shared" si="9"/>
        <v>0.34986</v>
      </c>
    </row>
    <row r="309" spans="1:13" x14ac:dyDescent="0.2">
      <c r="A309" s="1">
        <v>43479.833333333336</v>
      </c>
      <c r="B309" t="s">
        <v>9</v>
      </c>
      <c r="C309" t="s">
        <v>10</v>
      </c>
      <c r="H309">
        <v>2124.8879999999999</v>
      </c>
      <c r="I309">
        <v>2.125</v>
      </c>
      <c r="J309" t="b">
        <f t="shared" si="8"/>
        <v>0</v>
      </c>
      <c r="K309" t="str">
        <f>IF($J309,VLOOKUP(HOUR($A309),Grid!$A$2:$E$25,2),VLOOKUP(HOUR($A309),Grid!$A$2:$E$25,4))</f>
        <v>Winter Off-Peak</v>
      </c>
      <c r="L309">
        <f>IF($J309,VLOOKUP(HOUR($A309),Grid!$A$2:$E$25,3),VLOOKUP(HOUR($A309),Grid!$A$2:$E$25,5))</f>
        <v>0.17</v>
      </c>
      <c r="M309">
        <f t="shared" si="9"/>
        <v>0.36125000000000002</v>
      </c>
    </row>
    <row r="310" spans="1:13" x14ac:dyDescent="0.2">
      <c r="A310" s="1">
        <v>43479.875</v>
      </c>
      <c r="B310" t="s">
        <v>9</v>
      </c>
      <c r="C310" t="s">
        <v>10</v>
      </c>
      <c r="H310">
        <v>2178.328</v>
      </c>
      <c r="I310">
        <v>2.1779999999999999</v>
      </c>
      <c r="J310" t="b">
        <f t="shared" si="8"/>
        <v>0</v>
      </c>
      <c r="K310" t="str">
        <f>IF($J310,VLOOKUP(HOUR($A310),Grid!$A$2:$E$25,2),VLOOKUP(HOUR($A310),Grid!$A$2:$E$25,4))</f>
        <v>Winter Off-Peak</v>
      </c>
      <c r="L310">
        <f>IF($J310,VLOOKUP(HOUR($A310),Grid!$A$2:$E$25,3),VLOOKUP(HOUR($A310),Grid!$A$2:$E$25,5))</f>
        <v>0.13</v>
      </c>
      <c r="M310">
        <f t="shared" si="9"/>
        <v>0.28314</v>
      </c>
    </row>
    <row r="311" spans="1:13" x14ac:dyDescent="0.2">
      <c r="A311" s="1">
        <v>43479.916666666664</v>
      </c>
      <c r="B311" t="s">
        <v>9</v>
      </c>
      <c r="C311" t="s">
        <v>10</v>
      </c>
      <c r="H311">
        <v>1768.74</v>
      </c>
      <c r="I311">
        <v>1.7689999999999999</v>
      </c>
      <c r="J311" t="b">
        <f t="shared" si="8"/>
        <v>0</v>
      </c>
      <c r="K311" t="str">
        <f>IF($J311,VLOOKUP(HOUR($A311),Grid!$A$2:$E$25,2),VLOOKUP(HOUR($A311),Grid!$A$2:$E$25,4))</f>
        <v>Winter Off-Peak</v>
      </c>
      <c r="L311">
        <f>IF($J311,VLOOKUP(HOUR($A311),Grid!$A$2:$E$25,3),VLOOKUP(HOUR($A311),Grid!$A$2:$E$25,5))</f>
        <v>0.13</v>
      </c>
      <c r="M311">
        <f t="shared" si="9"/>
        <v>0.22997000000000001</v>
      </c>
    </row>
    <row r="312" spans="1:13" x14ac:dyDescent="0.2">
      <c r="A312" s="1">
        <v>43479.958333333336</v>
      </c>
      <c r="B312" t="s">
        <v>9</v>
      </c>
      <c r="C312" t="s">
        <v>10</v>
      </c>
      <c r="H312">
        <v>1282.5429999999999</v>
      </c>
      <c r="I312">
        <v>1.2829999999999999</v>
      </c>
      <c r="J312" t="b">
        <f t="shared" si="8"/>
        <v>0</v>
      </c>
      <c r="K312" t="str">
        <f>IF($J312,VLOOKUP(HOUR($A312),Grid!$A$2:$E$25,2),VLOOKUP(HOUR($A312),Grid!$A$2:$E$25,4))</f>
        <v>Winter Off-Peak</v>
      </c>
      <c r="L312">
        <f>IF($J312,VLOOKUP(HOUR($A312),Grid!$A$2:$E$25,3),VLOOKUP(HOUR($A312),Grid!$A$2:$E$25,5))</f>
        <v>0.13</v>
      </c>
      <c r="M312">
        <f t="shared" si="9"/>
        <v>0.16678999999999999</v>
      </c>
    </row>
    <row r="313" spans="1:13" x14ac:dyDescent="0.2">
      <c r="A313" s="1">
        <v>43480</v>
      </c>
      <c r="B313" t="s">
        <v>9</v>
      </c>
      <c r="C313" t="s">
        <v>10</v>
      </c>
      <c r="H313">
        <v>1026.3150000000001</v>
      </c>
      <c r="I313">
        <v>1.026</v>
      </c>
      <c r="J313" t="b">
        <f t="shared" si="8"/>
        <v>0</v>
      </c>
      <c r="K313" t="str">
        <f>IF($J313,VLOOKUP(HOUR($A313),Grid!$A$2:$E$25,2),VLOOKUP(HOUR($A313),Grid!$A$2:$E$25,4))</f>
        <v>Winter Super-Off-Peak</v>
      </c>
      <c r="L313">
        <f>IF($J313,VLOOKUP(HOUR($A313),Grid!$A$2:$E$25,3),VLOOKUP(HOUR($A313),Grid!$A$2:$E$25,5))</f>
        <v>0.13</v>
      </c>
      <c r="M313">
        <f t="shared" si="9"/>
        <v>0.13338</v>
      </c>
    </row>
    <row r="314" spans="1:13" x14ac:dyDescent="0.2">
      <c r="A314" s="1">
        <v>43480.041666666664</v>
      </c>
      <c r="B314" t="s">
        <v>9</v>
      </c>
      <c r="C314" t="s">
        <v>10</v>
      </c>
      <c r="H314">
        <v>491.64699999999999</v>
      </c>
      <c r="I314">
        <v>0.49199999999999999</v>
      </c>
      <c r="J314" t="b">
        <f t="shared" si="8"/>
        <v>0</v>
      </c>
      <c r="K314" t="str">
        <f>IF($J314,VLOOKUP(HOUR($A314),Grid!$A$2:$E$25,2),VLOOKUP(HOUR($A314),Grid!$A$2:$E$25,4))</f>
        <v>Winter Super-Off-Peak</v>
      </c>
      <c r="L314">
        <f>IF($J314,VLOOKUP(HOUR($A314),Grid!$A$2:$E$25,3),VLOOKUP(HOUR($A314),Grid!$A$2:$E$25,5))</f>
        <v>0.13</v>
      </c>
      <c r="M314">
        <f t="shared" si="9"/>
        <v>6.3960000000000003E-2</v>
      </c>
    </row>
    <row r="315" spans="1:13" x14ac:dyDescent="0.2">
      <c r="A315" s="1">
        <v>43480.083333333336</v>
      </c>
      <c r="B315" t="s">
        <v>9</v>
      </c>
      <c r="C315" t="s">
        <v>10</v>
      </c>
      <c r="H315">
        <v>861.95</v>
      </c>
      <c r="I315">
        <v>0.86199999999999999</v>
      </c>
      <c r="J315" t="b">
        <f t="shared" si="8"/>
        <v>0</v>
      </c>
      <c r="K315" t="str">
        <f>IF($J315,VLOOKUP(HOUR($A315),Grid!$A$2:$E$25,2),VLOOKUP(HOUR($A315),Grid!$A$2:$E$25,4))</f>
        <v>Winter Off-Peak</v>
      </c>
      <c r="L315">
        <f>IF($J315,VLOOKUP(HOUR($A315),Grid!$A$2:$E$25,3),VLOOKUP(HOUR($A315),Grid!$A$2:$E$25,5))</f>
        <v>0.13</v>
      </c>
      <c r="M315">
        <f t="shared" si="9"/>
        <v>0.11206000000000001</v>
      </c>
    </row>
    <row r="316" spans="1:13" x14ac:dyDescent="0.2">
      <c r="A316" s="1">
        <v>43480.125</v>
      </c>
      <c r="B316" t="s">
        <v>9</v>
      </c>
      <c r="C316" t="s">
        <v>10</v>
      </c>
      <c r="H316">
        <v>821.88800000000003</v>
      </c>
      <c r="I316">
        <v>0.82199999999999995</v>
      </c>
      <c r="J316" t="b">
        <f t="shared" si="8"/>
        <v>0</v>
      </c>
      <c r="K316" t="str">
        <f>IF($J316,VLOOKUP(HOUR($A316),Grid!$A$2:$E$25,2),VLOOKUP(HOUR($A316),Grid!$A$2:$E$25,4))</f>
        <v>Winter Super-Off-Peak</v>
      </c>
      <c r="L316">
        <f>IF($J316,VLOOKUP(HOUR($A316),Grid!$A$2:$E$25,3),VLOOKUP(HOUR($A316),Grid!$A$2:$E$25,5))</f>
        <v>0.13</v>
      </c>
      <c r="M316">
        <f t="shared" si="9"/>
        <v>0.10686</v>
      </c>
    </row>
    <row r="317" spans="1:13" x14ac:dyDescent="0.2">
      <c r="A317" s="1">
        <v>43480.166666666664</v>
      </c>
      <c r="B317" t="s">
        <v>9</v>
      </c>
      <c r="C317" t="s">
        <v>10</v>
      </c>
      <c r="H317">
        <v>889.13800000000003</v>
      </c>
      <c r="I317">
        <v>0.88900000000000001</v>
      </c>
      <c r="J317" t="b">
        <f t="shared" si="8"/>
        <v>0</v>
      </c>
      <c r="K317" t="str">
        <f>IF($J317,VLOOKUP(HOUR($A317),Grid!$A$2:$E$25,2),VLOOKUP(HOUR($A317),Grid!$A$2:$E$25,4))</f>
        <v>Winter Super-Off-Peak</v>
      </c>
      <c r="L317">
        <f>IF($J317,VLOOKUP(HOUR($A317),Grid!$A$2:$E$25,3),VLOOKUP(HOUR($A317),Grid!$A$2:$E$25,5))</f>
        <v>0.13</v>
      </c>
      <c r="M317">
        <f t="shared" si="9"/>
        <v>0.11557000000000001</v>
      </c>
    </row>
    <row r="318" spans="1:13" x14ac:dyDescent="0.2">
      <c r="A318" s="1">
        <v>43480.208333333336</v>
      </c>
      <c r="B318" t="s">
        <v>9</v>
      </c>
      <c r="C318" t="s">
        <v>10</v>
      </c>
      <c r="H318">
        <v>812.53399999999999</v>
      </c>
      <c r="I318">
        <v>0.81299999999999994</v>
      </c>
      <c r="J318" t="b">
        <f t="shared" si="8"/>
        <v>0</v>
      </c>
      <c r="K318" t="str">
        <f>IF($J318,VLOOKUP(HOUR($A318),Grid!$A$2:$E$25,2),VLOOKUP(HOUR($A318),Grid!$A$2:$E$25,4))</f>
        <v>Winter Super-Off-Peak</v>
      </c>
      <c r="L318">
        <f>IF($J318,VLOOKUP(HOUR($A318),Grid!$A$2:$E$25,3),VLOOKUP(HOUR($A318),Grid!$A$2:$E$25,5))</f>
        <v>0.13</v>
      </c>
      <c r="M318">
        <f t="shared" si="9"/>
        <v>0.10568999999999999</v>
      </c>
    </row>
    <row r="319" spans="1:13" x14ac:dyDescent="0.2">
      <c r="A319" s="1">
        <v>43480.25</v>
      </c>
      <c r="B319" t="s">
        <v>9</v>
      </c>
      <c r="C319" t="s">
        <v>10</v>
      </c>
      <c r="H319">
        <v>873.279</v>
      </c>
      <c r="I319">
        <v>0.873</v>
      </c>
      <c r="J319" t="b">
        <f t="shared" si="8"/>
        <v>0</v>
      </c>
      <c r="K319" t="str">
        <f>IF($J319,VLOOKUP(HOUR($A319),Grid!$A$2:$E$25,2),VLOOKUP(HOUR($A319),Grid!$A$2:$E$25,4))</f>
        <v>Winter Super-Off-Peak</v>
      </c>
      <c r="L319">
        <f>IF($J319,VLOOKUP(HOUR($A319),Grid!$A$2:$E$25,3),VLOOKUP(HOUR($A319),Grid!$A$2:$E$25,5))</f>
        <v>0.13</v>
      </c>
      <c r="M319">
        <f t="shared" si="9"/>
        <v>0.11349000000000001</v>
      </c>
    </row>
    <row r="320" spans="1:13" x14ac:dyDescent="0.2">
      <c r="A320" s="1">
        <v>43480.291666666664</v>
      </c>
      <c r="B320" t="s">
        <v>9</v>
      </c>
      <c r="C320" t="s">
        <v>10</v>
      </c>
      <c r="H320">
        <v>1141.0540000000001</v>
      </c>
      <c r="I320">
        <v>1.141</v>
      </c>
      <c r="J320" t="b">
        <f t="shared" si="8"/>
        <v>0</v>
      </c>
      <c r="K320" t="str">
        <f>IF($J320,VLOOKUP(HOUR($A320),Grid!$A$2:$E$25,2),VLOOKUP(HOUR($A320),Grid!$A$2:$E$25,4))</f>
        <v>Winter Off-Peak</v>
      </c>
      <c r="L320">
        <f>IF($J320,VLOOKUP(HOUR($A320),Grid!$A$2:$E$25,3),VLOOKUP(HOUR($A320),Grid!$A$2:$E$25,5))</f>
        <v>0.16</v>
      </c>
      <c r="M320">
        <f t="shared" si="9"/>
        <v>0.18256</v>
      </c>
    </row>
    <row r="321" spans="1:13" x14ac:dyDescent="0.2">
      <c r="A321" s="1">
        <v>43480.333333333336</v>
      </c>
      <c r="B321" t="s">
        <v>9</v>
      </c>
      <c r="C321" t="s">
        <v>10</v>
      </c>
      <c r="H321">
        <v>1622.289</v>
      </c>
      <c r="I321">
        <v>1.6220000000000001</v>
      </c>
      <c r="J321" t="b">
        <f t="shared" si="8"/>
        <v>0</v>
      </c>
      <c r="K321" t="str">
        <f>IF($J321,VLOOKUP(HOUR($A321),Grid!$A$2:$E$25,2),VLOOKUP(HOUR($A321),Grid!$A$2:$E$25,4))</f>
        <v>Winter Off-Peak</v>
      </c>
      <c r="L321">
        <f>IF($J321,VLOOKUP(HOUR($A321),Grid!$A$2:$E$25,3),VLOOKUP(HOUR($A321),Grid!$A$2:$E$25,5))</f>
        <v>0.16</v>
      </c>
      <c r="M321">
        <f t="shared" si="9"/>
        <v>0.25952000000000003</v>
      </c>
    </row>
    <row r="322" spans="1:13" x14ac:dyDescent="0.2">
      <c r="A322" s="1">
        <v>43480.375</v>
      </c>
      <c r="B322" t="s">
        <v>9</v>
      </c>
      <c r="C322" t="s">
        <v>10</v>
      </c>
      <c r="H322">
        <v>1137.2049999999999</v>
      </c>
      <c r="I322">
        <v>1.137</v>
      </c>
      <c r="J322" t="b">
        <f t="shared" si="8"/>
        <v>0</v>
      </c>
      <c r="K322" t="str">
        <f>IF($J322,VLOOKUP(HOUR($A322),Grid!$A$2:$E$25,2),VLOOKUP(HOUR($A322),Grid!$A$2:$E$25,4))</f>
        <v>Winter Off-Peak</v>
      </c>
      <c r="L322">
        <f>IF($J322,VLOOKUP(HOUR($A322),Grid!$A$2:$E$25,3),VLOOKUP(HOUR($A322),Grid!$A$2:$E$25,5))</f>
        <v>0.16</v>
      </c>
      <c r="M322">
        <f t="shared" si="9"/>
        <v>0.18192</v>
      </c>
    </row>
    <row r="323" spans="1:13" x14ac:dyDescent="0.2">
      <c r="A323" s="1">
        <v>43480.416666666664</v>
      </c>
      <c r="B323" t="s">
        <v>9</v>
      </c>
      <c r="C323" t="s">
        <v>10</v>
      </c>
      <c r="H323">
        <v>1140.6869999999999</v>
      </c>
      <c r="I323">
        <v>1.141</v>
      </c>
      <c r="J323" t="b">
        <f t="shared" ref="J323:J386" si="10">AND((MONTH($A323)&gt;5), (MONTH($A323)&lt;10))</f>
        <v>0</v>
      </c>
      <c r="K323" t="str">
        <f>IF($J323,VLOOKUP(HOUR($A323),Grid!$A$2:$E$25,2),VLOOKUP(HOUR($A323),Grid!$A$2:$E$25,4))</f>
        <v>Winter Off-Peak</v>
      </c>
      <c r="L323">
        <f>IF($J323,VLOOKUP(HOUR($A323),Grid!$A$2:$E$25,3),VLOOKUP(HOUR($A323),Grid!$A$2:$E$25,5))</f>
        <v>0.16</v>
      </c>
      <c r="M323">
        <f t="shared" ref="M323:M386" si="11">I323*L323</f>
        <v>0.18256</v>
      </c>
    </row>
    <row r="324" spans="1:13" x14ac:dyDescent="0.2">
      <c r="A324" s="1">
        <v>43480.458333333336</v>
      </c>
      <c r="B324" t="s">
        <v>9</v>
      </c>
      <c r="C324" t="s">
        <v>10</v>
      </c>
      <c r="H324">
        <v>3427.9569999999999</v>
      </c>
      <c r="I324">
        <v>3.4279999999999999</v>
      </c>
      <c r="J324" t="b">
        <f t="shared" si="10"/>
        <v>0</v>
      </c>
      <c r="K324" t="str">
        <f>IF($J324,VLOOKUP(HOUR($A324),Grid!$A$2:$E$25,2),VLOOKUP(HOUR($A324),Grid!$A$2:$E$25,4))</f>
        <v>Winter Off-Peak</v>
      </c>
      <c r="L324">
        <f>IF($J324,VLOOKUP(HOUR($A324),Grid!$A$2:$E$25,3),VLOOKUP(HOUR($A324),Grid!$A$2:$E$25,5))</f>
        <v>0.16</v>
      </c>
      <c r="M324">
        <f t="shared" si="11"/>
        <v>0.54847999999999997</v>
      </c>
    </row>
    <row r="325" spans="1:13" x14ac:dyDescent="0.2">
      <c r="A325" s="1">
        <v>43480.5</v>
      </c>
      <c r="B325" t="s">
        <v>9</v>
      </c>
      <c r="C325" t="s">
        <v>10</v>
      </c>
      <c r="H325">
        <v>3285.5590000000002</v>
      </c>
      <c r="I325">
        <v>3.286</v>
      </c>
      <c r="J325" t="b">
        <f t="shared" si="10"/>
        <v>0</v>
      </c>
      <c r="K325" t="str">
        <f>IF($J325,VLOOKUP(HOUR($A325),Grid!$A$2:$E$25,2),VLOOKUP(HOUR($A325),Grid!$A$2:$E$25,4))</f>
        <v>Winter Off-Peak</v>
      </c>
      <c r="L325">
        <f>IF($J325,VLOOKUP(HOUR($A325),Grid!$A$2:$E$25,3),VLOOKUP(HOUR($A325),Grid!$A$2:$E$25,5))</f>
        <v>0.16</v>
      </c>
      <c r="M325">
        <f t="shared" si="11"/>
        <v>0.52576000000000001</v>
      </c>
    </row>
    <row r="326" spans="1:13" x14ac:dyDescent="0.2">
      <c r="A326" s="1">
        <v>43480.541666666664</v>
      </c>
      <c r="B326" t="s">
        <v>9</v>
      </c>
      <c r="C326" t="s">
        <v>10</v>
      </c>
      <c r="H326">
        <v>3426.8890000000001</v>
      </c>
      <c r="I326">
        <v>3.427</v>
      </c>
      <c r="J326" t="b">
        <f t="shared" si="10"/>
        <v>0</v>
      </c>
      <c r="K326" t="str">
        <f>IF($J326,VLOOKUP(HOUR($A326),Grid!$A$2:$E$25,2),VLOOKUP(HOUR($A326),Grid!$A$2:$E$25,4))</f>
        <v>Winter Peak</v>
      </c>
      <c r="L326">
        <f>IF($J326,VLOOKUP(HOUR($A326),Grid!$A$2:$E$25,3),VLOOKUP(HOUR($A326),Grid!$A$2:$E$25,5))</f>
        <v>0.24</v>
      </c>
      <c r="M326">
        <f t="shared" si="11"/>
        <v>0.82247999999999999</v>
      </c>
    </row>
    <row r="327" spans="1:13" x14ac:dyDescent="0.2">
      <c r="A327" s="1">
        <v>43480.583333333336</v>
      </c>
      <c r="B327" t="s">
        <v>9</v>
      </c>
      <c r="C327" t="s">
        <v>10</v>
      </c>
      <c r="H327">
        <v>3810.9079999999999</v>
      </c>
      <c r="I327">
        <v>3.8109999999999999</v>
      </c>
      <c r="J327" t="b">
        <f t="shared" si="10"/>
        <v>0</v>
      </c>
      <c r="K327" t="str">
        <f>IF($J327,VLOOKUP(HOUR($A327),Grid!$A$2:$E$25,2),VLOOKUP(HOUR($A327),Grid!$A$2:$E$25,4))</f>
        <v>Winter Peak</v>
      </c>
      <c r="L327">
        <f>IF($J327,VLOOKUP(HOUR($A327),Grid!$A$2:$E$25,3),VLOOKUP(HOUR($A327),Grid!$A$2:$E$25,5))</f>
        <v>0.24</v>
      </c>
      <c r="M327">
        <f t="shared" si="11"/>
        <v>0.9146399999999999</v>
      </c>
    </row>
    <row r="328" spans="1:13" x14ac:dyDescent="0.2">
      <c r="A328" s="1">
        <v>43480.625</v>
      </c>
      <c r="B328" t="s">
        <v>9</v>
      </c>
      <c r="C328" t="s">
        <v>10</v>
      </c>
      <c r="H328">
        <v>3188.152</v>
      </c>
      <c r="I328">
        <v>3.1880000000000002</v>
      </c>
      <c r="J328" t="b">
        <f t="shared" si="10"/>
        <v>0</v>
      </c>
      <c r="K328" t="str">
        <f>IF($J328,VLOOKUP(HOUR($A328),Grid!$A$2:$E$25,2),VLOOKUP(HOUR($A328),Grid!$A$2:$E$25,4))</f>
        <v>Winter Peak</v>
      </c>
      <c r="L328">
        <f>IF($J328,VLOOKUP(HOUR($A328),Grid!$A$2:$E$25,3),VLOOKUP(HOUR($A328),Grid!$A$2:$E$25,5))</f>
        <v>0.24</v>
      </c>
      <c r="M328">
        <f t="shared" si="11"/>
        <v>0.76512000000000002</v>
      </c>
    </row>
    <row r="329" spans="1:13" x14ac:dyDescent="0.2">
      <c r="A329" s="1">
        <v>43480.666666666664</v>
      </c>
      <c r="B329" t="s">
        <v>9</v>
      </c>
      <c r="C329" t="s">
        <v>10</v>
      </c>
      <c r="H329">
        <v>2059.7779999999998</v>
      </c>
      <c r="I329">
        <v>2.06</v>
      </c>
      <c r="J329" t="b">
        <f t="shared" si="10"/>
        <v>0</v>
      </c>
      <c r="K329" t="str">
        <f>IF($J329,VLOOKUP(HOUR($A329),Grid!$A$2:$E$25,2),VLOOKUP(HOUR($A329),Grid!$A$2:$E$25,4))</f>
        <v>Winter Peak</v>
      </c>
      <c r="L329">
        <f>IF($J329,VLOOKUP(HOUR($A329),Grid!$A$2:$E$25,3),VLOOKUP(HOUR($A329),Grid!$A$2:$E$25,5))</f>
        <v>0.24</v>
      </c>
      <c r="M329">
        <f t="shared" si="11"/>
        <v>0.49440000000000001</v>
      </c>
    </row>
    <row r="330" spans="1:13" x14ac:dyDescent="0.2">
      <c r="A330" s="1">
        <v>43480.708333333336</v>
      </c>
      <c r="B330" t="s">
        <v>9</v>
      </c>
      <c r="C330" t="s">
        <v>10</v>
      </c>
      <c r="H330">
        <v>3734.23</v>
      </c>
      <c r="I330">
        <v>3.734</v>
      </c>
      <c r="J330" t="b">
        <f t="shared" si="10"/>
        <v>0</v>
      </c>
      <c r="K330" t="str">
        <f>IF($J330,VLOOKUP(HOUR($A330),Grid!$A$2:$E$25,2),VLOOKUP(HOUR($A330),Grid!$A$2:$E$25,4))</f>
        <v>Winter Peak</v>
      </c>
      <c r="L330">
        <f>IF($J330,VLOOKUP(HOUR($A330),Grid!$A$2:$E$25,3),VLOOKUP(HOUR($A330),Grid!$A$2:$E$25,5))</f>
        <v>0.24</v>
      </c>
      <c r="M330">
        <f t="shared" si="11"/>
        <v>0.89615999999999996</v>
      </c>
    </row>
    <row r="331" spans="1:13" x14ac:dyDescent="0.2">
      <c r="A331" s="1">
        <v>43480.75</v>
      </c>
      <c r="B331" t="s">
        <v>9</v>
      </c>
      <c r="C331" t="s">
        <v>10</v>
      </c>
      <c r="H331">
        <v>3413.6039999999998</v>
      </c>
      <c r="I331">
        <v>3.4140000000000001</v>
      </c>
      <c r="J331" t="b">
        <f t="shared" si="10"/>
        <v>0</v>
      </c>
      <c r="K331" t="str">
        <f>IF($J331,VLOOKUP(HOUR($A331),Grid!$A$2:$E$25,2),VLOOKUP(HOUR($A331),Grid!$A$2:$E$25,4))</f>
        <v>Winter Peak</v>
      </c>
      <c r="L331">
        <f>IF($J331,VLOOKUP(HOUR($A331),Grid!$A$2:$E$25,3),VLOOKUP(HOUR($A331),Grid!$A$2:$E$25,5))</f>
        <v>0.24</v>
      </c>
      <c r="M331">
        <f t="shared" si="11"/>
        <v>0.81935999999999998</v>
      </c>
    </row>
    <row r="332" spans="1:13" x14ac:dyDescent="0.2">
      <c r="A332" s="1">
        <v>43480.791666666664</v>
      </c>
      <c r="B332" t="s">
        <v>9</v>
      </c>
      <c r="C332" t="s">
        <v>10</v>
      </c>
      <c r="H332">
        <v>2862.6120000000001</v>
      </c>
      <c r="I332">
        <v>2.863</v>
      </c>
      <c r="J332" t="b">
        <f t="shared" si="10"/>
        <v>0</v>
      </c>
      <c r="K332" t="str">
        <f>IF($J332,VLOOKUP(HOUR($A332),Grid!$A$2:$E$25,2),VLOOKUP(HOUR($A332),Grid!$A$2:$E$25,4))</f>
        <v>Winter Off-Peak</v>
      </c>
      <c r="L332">
        <f>IF($J332,VLOOKUP(HOUR($A332),Grid!$A$2:$E$25,3),VLOOKUP(HOUR($A332),Grid!$A$2:$E$25,5))</f>
        <v>0.17</v>
      </c>
      <c r="M332">
        <f t="shared" si="11"/>
        <v>0.48671000000000003</v>
      </c>
    </row>
    <row r="333" spans="1:13" x14ac:dyDescent="0.2">
      <c r="A333" s="1">
        <v>43480.833333333336</v>
      </c>
      <c r="B333" t="s">
        <v>9</v>
      </c>
      <c r="C333" t="s">
        <v>10</v>
      </c>
      <c r="H333">
        <v>2516.0360000000001</v>
      </c>
      <c r="I333">
        <v>2.516</v>
      </c>
      <c r="J333" t="b">
        <f t="shared" si="10"/>
        <v>0</v>
      </c>
      <c r="K333" t="str">
        <f>IF($J333,VLOOKUP(HOUR($A333),Grid!$A$2:$E$25,2),VLOOKUP(HOUR($A333),Grid!$A$2:$E$25,4))</f>
        <v>Winter Off-Peak</v>
      </c>
      <c r="L333">
        <f>IF($J333,VLOOKUP(HOUR($A333),Grid!$A$2:$E$25,3),VLOOKUP(HOUR($A333),Grid!$A$2:$E$25,5))</f>
        <v>0.17</v>
      </c>
      <c r="M333">
        <f t="shared" si="11"/>
        <v>0.42772000000000004</v>
      </c>
    </row>
    <row r="334" spans="1:13" x14ac:dyDescent="0.2">
      <c r="A334" s="1">
        <v>43480.875</v>
      </c>
      <c r="B334" t="s">
        <v>9</v>
      </c>
      <c r="C334" t="s">
        <v>10</v>
      </c>
      <c r="H334">
        <v>2498.7840000000001</v>
      </c>
      <c r="I334">
        <v>2.4990000000000001</v>
      </c>
      <c r="J334" t="b">
        <f t="shared" si="10"/>
        <v>0</v>
      </c>
      <c r="K334" t="str">
        <f>IF($J334,VLOOKUP(HOUR($A334),Grid!$A$2:$E$25,2),VLOOKUP(HOUR($A334),Grid!$A$2:$E$25,4))</f>
        <v>Winter Off-Peak</v>
      </c>
      <c r="L334">
        <f>IF($J334,VLOOKUP(HOUR($A334),Grid!$A$2:$E$25,3),VLOOKUP(HOUR($A334),Grid!$A$2:$E$25,5))</f>
        <v>0.13</v>
      </c>
      <c r="M334">
        <f t="shared" si="11"/>
        <v>0.32487000000000005</v>
      </c>
    </row>
    <row r="335" spans="1:13" x14ac:dyDescent="0.2">
      <c r="A335" s="1">
        <v>43480.916666666664</v>
      </c>
      <c r="B335" t="s">
        <v>9</v>
      </c>
      <c r="C335" t="s">
        <v>10</v>
      </c>
      <c r="H335">
        <v>1596.4490000000001</v>
      </c>
      <c r="I335">
        <v>1.5960000000000001</v>
      </c>
      <c r="J335" t="b">
        <f t="shared" si="10"/>
        <v>0</v>
      </c>
      <c r="K335" t="str">
        <f>IF($J335,VLOOKUP(HOUR($A335),Grid!$A$2:$E$25,2),VLOOKUP(HOUR($A335),Grid!$A$2:$E$25,4))</f>
        <v>Winter Off-Peak</v>
      </c>
      <c r="L335">
        <f>IF($J335,VLOOKUP(HOUR($A335),Grid!$A$2:$E$25,3),VLOOKUP(HOUR($A335),Grid!$A$2:$E$25,5))</f>
        <v>0.13</v>
      </c>
      <c r="M335">
        <f t="shared" si="11"/>
        <v>0.20748000000000003</v>
      </c>
    </row>
    <row r="336" spans="1:13" x14ac:dyDescent="0.2">
      <c r="A336" s="1">
        <v>43480.958333333336</v>
      </c>
      <c r="B336" t="s">
        <v>9</v>
      </c>
      <c r="C336" t="s">
        <v>10</v>
      </c>
      <c r="H336">
        <v>1619.771</v>
      </c>
      <c r="I336">
        <v>1.62</v>
      </c>
      <c r="J336" t="b">
        <f t="shared" si="10"/>
        <v>0</v>
      </c>
      <c r="K336" t="str">
        <f>IF($J336,VLOOKUP(HOUR($A336),Grid!$A$2:$E$25,2),VLOOKUP(HOUR($A336),Grid!$A$2:$E$25,4))</f>
        <v>Winter Off-Peak</v>
      </c>
      <c r="L336">
        <f>IF($J336,VLOOKUP(HOUR($A336),Grid!$A$2:$E$25,3),VLOOKUP(HOUR($A336),Grid!$A$2:$E$25,5))</f>
        <v>0.13</v>
      </c>
      <c r="M336">
        <f t="shared" si="11"/>
        <v>0.21060000000000001</v>
      </c>
    </row>
    <row r="337" spans="1:13" x14ac:dyDescent="0.2">
      <c r="A337" s="1">
        <v>43481</v>
      </c>
      <c r="B337" t="s">
        <v>9</v>
      </c>
      <c r="C337" t="s">
        <v>10</v>
      </c>
      <c r="H337">
        <v>12327.757</v>
      </c>
      <c r="I337">
        <v>12.327999999999999</v>
      </c>
      <c r="J337" t="b">
        <f t="shared" si="10"/>
        <v>0</v>
      </c>
      <c r="K337" t="str">
        <f>IF($J337,VLOOKUP(HOUR($A337),Grid!$A$2:$E$25,2),VLOOKUP(HOUR($A337),Grid!$A$2:$E$25,4))</f>
        <v>Winter Super-Off-Peak</v>
      </c>
      <c r="L337">
        <f>IF($J337,VLOOKUP(HOUR($A337),Grid!$A$2:$E$25,3),VLOOKUP(HOUR($A337),Grid!$A$2:$E$25,5))</f>
        <v>0.13</v>
      </c>
      <c r="M337">
        <f t="shared" si="11"/>
        <v>1.6026400000000001</v>
      </c>
    </row>
    <row r="338" spans="1:13" x14ac:dyDescent="0.2">
      <c r="A338" s="1">
        <v>43481.041666666664</v>
      </c>
      <c r="B338" t="s">
        <v>9</v>
      </c>
      <c r="C338" t="s">
        <v>10</v>
      </c>
      <c r="H338">
        <v>27691.234</v>
      </c>
      <c r="I338">
        <v>27.690999999999999</v>
      </c>
      <c r="J338" t="b">
        <f t="shared" si="10"/>
        <v>0</v>
      </c>
      <c r="K338" t="str">
        <f>IF($J338,VLOOKUP(HOUR($A338),Grid!$A$2:$E$25,2),VLOOKUP(HOUR($A338),Grid!$A$2:$E$25,4))</f>
        <v>Winter Super-Off-Peak</v>
      </c>
      <c r="L338">
        <f>IF($J338,VLOOKUP(HOUR($A338),Grid!$A$2:$E$25,3),VLOOKUP(HOUR($A338),Grid!$A$2:$E$25,5))</f>
        <v>0.13</v>
      </c>
      <c r="M338">
        <f t="shared" si="11"/>
        <v>3.5998299999999999</v>
      </c>
    </row>
    <row r="339" spans="1:13" x14ac:dyDescent="0.2">
      <c r="A339" s="1">
        <v>43481.083333333336</v>
      </c>
      <c r="B339" t="s">
        <v>9</v>
      </c>
      <c r="C339" t="s">
        <v>10</v>
      </c>
      <c r="H339">
        <v>16760.638999999999</v>
      </c>
      <c r="I339">
        <v>16.760999999999999</v>
      </c>
      <c r="J339" t="b">
        <f t="shared" si="10"/>
        <v>0</v>
      </c>
      <c r="K339" t="str">
        <f>IF($J339,VLOOKUP(HOUR($A339),Grid!$A$2:$E$25,2),VLOOKUP(HOUR($A339),Grid!$A$2:$E$25,4))</f>
        <v>Winter Off-Peak</v>
      </c>
      <c r="L339">
        <f>IF($J339,VLOOKUP(HOUR($A339),Grid!$A$2:$E$25,3),VLOOKUP(HOUR($A339),Grid!$A$2:$E$25,5))</f>
        <v>0.13</v>
      </c>
      <c r="M339">
        <f t="shared" si="11"/>
        <v>2.1789299999999998</v>
      </c>
    </row>
    <row r="340" spans="1:13" x14ac:dyDescent="0.2">
      <c r="A340" s="1">
        <v>43481.125</v>
      </c>
      <c r="B340" t="s">
        <v>9</v>
      </c>
      <c r="C340" t="s">
        <v>10</v>
      </c>
      <c r="H340">
        <v>961.71900000000005</v>
      </c>
      <c r="I340">
        <v>0.96199999999999997</v>
      </c>
      <c r="J340" t="b">
        <f t="shared" si="10"/>
        <v>0</v>
      </c>
      <c r="K340" t="str">
        <f>IF($J340,VLOOKUP(HOUR($A340),Grid!$A$2:$E$25,2),VLOOKUP(HOUR($A340),Grid!$A$2:$E$25,4))</f>
        <v>Winter Super-Off-Peak</v>
      </c>
      <c r="L340">
        <f>IF($J340,VLOOKUP(HOUR($A340),Grid!$A$2:$E$25,3),VLOOKUP(HOUR($A340),Grid!$A$2:$E$25,5))</f>
        <v>0.13</v>
      </c>
      <c r="M340">
        <f t="shared" si="11"/>
        <v>0.12506</v>
      </c>
    </row>
    <row r="341" spans="1:13" x14ac:dyDescent="0.2">
      <c r="A341" s="1">
        <v>43481.166666666664</v>
      </c>
      <c r="B341" t="s">
        <v>9</v>
      </c>
      <c r="C341" t="s">
        <v>10</v>
      </c>
      <c r="H341">
        <v>748.93</v>
      </c>
      <c r="I341">
        <v>0.749</v>
      </c>
      <c r="J341" t="b">
        <f t="shared" si="10"/>
        <v>0</v>
      </c>
      <c r="K341" t="str">
        <f>IF($J341,VLOOKUP(HOUR($A341),Grid!$A$2:$E$25,2),VLOOKUP(HOUR($A341),Grid!$A$2:$E$25,4))</f>
        <v>Winter Super-Off-Peak</v>
      </c>
      <c r="L341">
        <f>IF($J341,VLOOKUP(HOUR($A341),Grid!$A$2:$E$25,3),VLOOKUP(HOUR($A341),Grid!$A$2:$E$25,5))</f>
        <v>0.13</v>
      </c>
      <c r="M341">
        <f t="shared" si="11"/>
        <v>9.7369999999999998E-2</v>
      </c>
    </row>
    <row r="342" spans="1:13" x14ac:dyDescent="0.2">
      <c r="A342" s="1">
        <v>43481.208333333336</v>
      </c>
      <c r="B342" t="s">
        <v>9</v>
      </c>
      <c r="C342" t="s">
        <v>10</v>
      </c>
      <c r="H342">
        <v>836.87800000000004</v>
      </c>
      <c r="I342">
        <v>0.83699999999999997</v>
      </c>
      <c r="J342" t="b">
        <f t="shared" si="10"/>
        <v>0</v>
      </c>
      <c r="K342" t="str">
        <f>IF($J342,VLOOKUP(HOUR($A342),Grid!$A$2:$E$25,2),VLOOKUP(HOUR($A342),Grid!$A$2:$E$25,4))</f>
        <v>Winter Super-Off-Peak</v>
      </c>
      <c r="L342">
        <f>IF($J342,VLOOKUP(HOUR($A342),Grid!$A$2:$E$25,3),VLOOKUP(HOUR($A342),Grid!$A$2:$E$25,5))</f>
        <v>0.13</v>
      </c>
      <c r="M342">
        <f t="shared" si="11"/>
        <v>0.10881</v>
      </c>
    </row>
    <row r="343" spans="1:13" x14ac:dyDescent="0.2">
      <c r="A343" s="1">
        <v>43481.25</v>
      </c>
      <c r="B343" t="s">
        <v>9</v>
      </c>
      <c r="C343" t="s">
        <v>10</v>
      </c>
      <c r="H343">
        <v>862.00300000000004</v>
      </c>
      <c r="I343">
        <v>0.86199999999999999</v>
      </c>
      <c r="J343" t="b">
        <f t="shared" si="10"/>
        <v>0</v>
      </c>
      <c r="K343" t="str">
        <f>IF($J343,VLOOKUP(HOUR($A343),Grid!$A$2:$E$25,2),VLOOKUP(HOUR($A343),Grid!$A$2:$E$25,4))</f>
        <v>Winter Super-Off-Peak</v>
      </c>
      <c r="L343">
        <f>IF($J343,VLOOKUP(HOUR($A343),Grid!$A$2:$E$25,3),VLOOKUP(HOUR($A343),Grid!$A$2:$E$25,5))</f>
        <v>0.13</v>
      </c>
      <c r="M343">
        <f t="shared" si="11"/>
        <v>0.11206000000000001</v>
      </c>
    </row>
    <row r="344" spans="1:13" x14ac:dyDescent="0.2">
      <c r="A344" s="1">
        <v>43481.291666666664</v>
      </c>
      <c r="B344" t="s">
        <v>9</v>
      </c>
      <c r="C344" t="s">
        <v>10</v>
      </c>
      <c r="H344">
        <v>942.28599999999994</v>
      </c>
      <c r="I344">
        <v>0.94199999999999995</v>
      </c>
      <c r="J344" t="b">
        <f t="shared" si="10"/>
        <v>0</v>
      </c>
      <c r="K344" t="str">
        <f>IF($J344,VLOOKUP(HOUR($A344),Grid!$A$2:$E$25,2),VLOOKUP(HOUR($A344),Grid!$A$2:$E$25,4))</f>
        <v>Winter Off-Peak</v>
      </c>
      <c r="L344">
        <f>IF($J344,VLOOKUP(HOUR($A344),Grid!$A$2:$E$25,3),VLOOKUP(HOUR($A344),Grid!$A$2:$E$25,5))</f>
        <v>0.16</v>
      </c>
      <c r="M344">
        <f t="shared" si="11"/>
        <v>0.15071999999999999</v>
      </c>
    </row>
    <row r="345" spans="1:13" x14ac:dyDescent="0.2">
      <c r="A345" s="1">
        <v>43481.333333333336</v>
      </c>
      <c r="B345" t="s">
        <v>9</v>
      </c>
      <c r="C345" t="s">
        <v>10</v>
      </c>
      <c r="H345">
        <v>1298.1110000000001</v>
      </c>
      <c r="I345">
        <v>1.298</v>
      </c>
      <c r="J345" t="b">
        <f t="shared" si="10"/>
        <v>0</v>
      </c>
      <c r="K345" t="str">
        <f>IF($J345,VLOOKUP(HOUR($A345),Grid!$A$2:$E$25,2),VLOOKUP(HOUR($A345),Grid!$A$2:$E$25,4))</f>
        <v>Winter Off-Peak</v>
      </c>
      <c r="L345">
        <f>IF($J345,VLOOKUP(HOUR($A345),Grid!$A$2:$E$25,3),VLOOKUP(HOUR($A345),Grid!$A$2:$E$25,5))</f>
        <v>0.16</v>
      </c>
      <c r="M345">
        <f t="shared" si="11"/>
        <v>0.20768</v>
      </c>
    </row>
    <row r="346" spans="1:13" x14ac:dyDescent="0.2">
      <c r="A346" s="1">
        <v>43481.375</v>
      </c>
      <c r="B346" t="s">
        <v>9</v>
      </c>
      <c r="C346" t="s">
        <v>10</v>
      </c>
      <c r="H346">
        <v>1217.837</v>
      </c>
      <c r="I346">
        <v>1.218</v>
      </c>
      <c r="J346" t="b">
        <f t="shared" si="10"/>
        <v>0</v>
      </c>
      <c r="K346" t="str">
        <f>IF($J346,VLOOKUP(HOUR($A346),Grid!$A$2:$E$25,2),VLOOKUP(HOUR($A346),Grid!$A$2:$E$25,4))</f>
        <v>Winter Off-Peak</v>
      </c>
      <c r="L346">
        <f>IF($J346,VLOOKUP(HOUR($A346),Grid!$A$2:$E$25,3),VLOOKUP(HOUR($A346),Grid!$A$2:$E$25,5))</f>
        <v>0.16</v>
      </c>
      <c r="M346">
        <f t="shared" si="11"/>
        <v>0.19488</v>
      </c>
    </row>
    <row r="347" spans="1:13" x14ac:dyDescent="0.2">
      <c r="A347" s="1">
        <v>43481.416666666664</v>
      </c>
      <c r="B347" t="s">
        <v>9</v>
      </c>
      <c r="C347" t="s">
        <v>10</v>
      </c>
      <c r="H347">
        <v>1133.81</v>
      </c>
      <c r="I347">
        <v>1.1339999999999999</v>
      </c>
      <c r="J347" t="b">
        <f t="shared" si="10"/>
        <v>0</v>
      </c>
      <c r="K347" t="str">
        <f>IF($J347,VLOOKUP(HOUR($A347),Grid!$A$2:$E$25,2),VLOOKUP(HOUR($A347),Grid!$A$2:$E$25,4))</f>
        <v>Winter Off-Peak</v>
      </c>
      <c r="L347">
        <f>IF($J347,VLOOKUP(HOUR($A347),Grid!$A$2:$E$25,3),VLOOKUP(HOUR($A347),Grid!$A$2:$E$25,5))</f>
        <v>0.16</v>
      </c>
      <c r="M347">
        <f t="shared" si="11"/>
        <v>0.18143999999999999</v>
      </c>
    </row>
    <row r="348" spans="1:13" x14ac:dyDescent="0.2">
      <c r="A348" s="1">
        <v>43481.458333333336</v>
      </c>
      <c r="B348" t="s">
        <v>9</v>
      </c>
      <c r="C348" t="s">
        <v>10</v>
      </c>
      <c r="H348">
        <v>1334.2629999999999</v>
      </c>
      <c r="I348">
        <v>1.3340000000000001</v>
      </c>
      <c r="J348" t="b">
        <f t="shared" si="10"/>
        <v>0</v>
      </c>
      <c r="K348" t="str">
        <f>IF($J348,VLOOKUP(HOUR($A348),Grid!$A$2:$E$25,2),VLOOKUP(HOUR($A348),Grid!$A$2:$E$25,4))</f>
        <v>Winter Off-Peak</v>
      </c>
      <c r="L348">
        <f>IF($J348,VLOOKUP(HOUR($A348),Grid!$A$2:$E$25,3),VLOOKUP(HOUR($A348),Grid!$A$2:$E$25,5))</f>
        <v>0.16</v>
      </c>
      <c r="M348">
        <f t="shared" si="11"/>
        <v>0.21344000000000002</v>
      </c>
    </row>
    <row r="349" spans="1:13" x14ac:dyDescent="0.2">
      <c r="A349" s="1">
        <v>43481.5</v>
      </c>
      <c r="B349" t="s">
        <v>9</v>
      </c>
      <c r="C349" t="s">
        <v>10</v>
      </c>
      <c r="H349">
        <v>896.48900000000003</v>
      </c>
      <c r="I349">
        <v>0.89600000000000002</v>
      </c>
      <c r="J349" t="b">
        <f t="shared" si="10"/>
        <v>0</v>
      </c>
      <c r="K349" t="str">
        <f>IF($J349,VLOOKUP(HOUR($A349),Grid!$A$2:$E$25,2),VLOOKUP(HOUR($A349),Grid!$A$2:$E$25,4))</f>
        <v>Winter Off-Peak</v>
      </c>
      <c r="L349">
        <f>IF($J349,VLOOKUP(HOUR($A349),Grid!$A$2:$E$25,3),VLOOKUP(HOUR($A349),Grid!$A$2:$E$25,5))</f>
        <v>0.16</v>
      </c>
      <c r="M349">
        <f t="shared" si="11"/>
        <v>0.14336000000000002</v>
      </c>
    </row>
    <row r="350" spans="1:13" x14ac:dyDescent="0.2">
      <c r="A350" s="1">
        <v>43481.541666666664</v>
      </c>
      <c r="B350" t="s">
        <v>9</v>
      </c>
      <c r="C350" t="s">
        <v>10</v>
      </c>
      <c r="H350">
        <v>1720.2159999999999</v>
      </c>
      <c r="I350">
        <v>1.72</v>
      </c>
      <c r="J350" t="b">
        <f t="shared" si="10"/>
        <v>0</v>
      </c>
      <c r="K350" t="str">
        <f>IF($J350,VLOOKUP(HOUR($A350),Grid!$A$2:$E$25,2),VLOOKUP(HOUR($A350),Grid!$A$2:$E$25,4))</f>
        <v>Winter Peak</v>
      </c>
      <c r="L350">
        <f>IF($J350,VLOOKUP(HOUR($A350),Grid!$A$2:$E$25,3),VLOOKUP(HOUR($A350),Grid!$A$2:$E$25,5))</f>
        <v>0.24</v>
      </c>
      <c r="M350">
        <f t="shared" si="11"/>
        <v>0.4128</v>
      </c>
    </row>
    <row r="351" spans="1:13" x14ac:dyDescent="0.2">
      <c r="A351" s="1">
        <v>43481.583333333336</v>
      </c>
      <c r="B351" t="s">
        <v>9</v>
      </c>
      <c r="C351" t="s">
        <v>10</v>
      </c>
      <c r="H351">
        <v>3057.4009999999998</v>
      </c>
      <c r="I351">
        <v>3.0569999999999999</v>
      </c>
      <c r="J351" t="b">
        <f t="shared" si="10"/>
        <v>0</v>
      </c>
      <c r="K351" t="str">
        <f>IF($J351,VLOOKUP(HOUR($A351),Grid!$A$2:$E$25,2),VLOOKUP(HOUR($A351),Grid!$A$2:$E$25,4))</f>
        <v>Winter Peak</v>
      </c>
      <c r="L351">
        <f>IF($J351,VLOOKUP(HOUR($A351),Grid!$A$2:$E$25,3),VLOOKUP(HOUR($A351),Grid!$A$2:$E$25,5))</f>
        <v>0.24</v>
      </c>
      <c r="M351">
        <f t="shared" si="11"/>
        <v>0.73368</v>
      </c>
    </row>
    <row r="352" spans="1:13" x14ac:dyDescent="0.2">
      <c r="A352" s="1">
        <v>43481.625</v>
      </c>
      <c r="B352" t="s">
        <v>9</v>
      </c>
      <c r="C352" t="s">
        <v>10</v>
      </c>
      <c r="H352">
        <v>3408.5749999999998</v>
      </c>
      <c r="I352">
        <v>3.4089999999999998</v>
      </c>
      <c r="J352" t="b">
        <f t="shared" si="10"/>
        <v>0</v>
      </c>
      <c r="K352" t="str">
        <f>IF($J352,VLOOKUP(HOUR($A352),Grid!$A$2:$E$25,2),VLOOKUP(HOUR($A352),Grid!$A$2:$E$25,4))</f>
        <v>Winter Peak</v>
      </c>
      <c r="L352">
        <f>IF($J352,VLOOKUP(HOUR($A352),Grid!$A$2:$E$25,3),VLOOKUP(HOUR($A352),Grid!$A$2:$E$25,5))</f>
        <v>0.24</v>
      </c>
      <c r="M352">
        <f t="shared" si="11"/>
        <v>0.81815999999999989</v>
      </c>
    </row>
    <row r="353" spans="1:13" x14ac:dyDescent="0.2">
      <c r="A353" s="1">
        <v>43481.666666666664</v>
      </c>
      <c r="B353" t="s">
        <v>9</v>
      </c>
      <c r="C353" t="s">
        <v>10</v>
      </c>
      <c r="H353">
        <v>3669.366</v>
      </c>
      <c r="I353">
        <v>3.669</v>
      </c>
      <c r="J353" t="b">
        <f t="shared" si="10"/>
        <v>0</v>
      </c>
      <c r="K353" t="str">
        <f>IF($J353,VLOOKUP(HOUR($A353),Grid!$A$2:$E$25,2),VLOOKUP(HOUR($A353),Grid!$A$2:$E$25,4))</f>
        <v>Winter Peak</v>
      </c>
      <c r="L353">
        <f>IF($J353,VLOOKUP(HOUR($A353),Grid!$A$2:$E$25,3),VLOOKUP(HOUR($A353),Grid!$A$2:$E$25,5))</f>
        <v>0.24</v>
      </c>
      <c r="M353">
        <f t="shared" si="11"/>
        <v>0.88056000000000001</v>
      </c>
    </row>
    <row r="354" spans="1:13" x14ac:dyDescent="0.2">
      <c r="A354" s="1">
        <v>43481.708333333336</v>
      </c>
      <c r="B354" t="s">
        <v>9</v>
      </c>
      <c r="C354" t="s">
        <v>10</v>
      </c>
      <c r="H354">
        <v>3420.67</v>
      </c>
      <c r="I354">
        <v>3.4209999999999998</v>
      </c>
      <c r="J354" t="b">
        <f t="shared" si="10"/>
        <v>0</v>
      </c>
      <c r="K354" t="str">
        <f>IF($J354,VLOOKUP(HOUR($A354),Grid!$A$2:$E$25,2),VLOOKUP(HOUR($A354),Grid!$A$2:$E$25,4))</f>
        <v>Winter Peak</v>
      </c>
      <c r="L354">
        <f>IF($J354,VLOOKUP(HOUR($A354),Grid!$A$2:$E$25,3),VLOOKUP(HOUR($A354),Grid!$A$2:$E$25,5))</f>
        <v>0.24</v>
      </c>
      <c r="M354">
        <f t="shared" si="11"/>
        <v>0.82103999999999988</v>
      </c>
    </row>
    <row r="355" spans="1:13" x14ac:dyDescent="0.2">
      <c r="A355" s="1">
        <v>43481.75</v>
      </c>
      <c r="B355" t="s">
        <v>9</v>
      </c>
      <c r="C355" t="s">
        <v>10</v>
      </c>
      <c r="H355">
        <v>1518.4870000000001</v>
      </c>
      <c r="I355">
        <v>1.518</v>
      </c>
      <c r="J355" t="b">
        <f t="shared" si="10"/>
        <v>0</v>
      </c>
      <c r="K355" t="str">
        <f>IF($J355,VLOOKUP(HOUR($A355),Grid!$A$2:$E$25,2),VLOOKUP(HOUR($A355),Grid!$A$2:$E$25,4))</f>
        <v>Winter Peak</v>
      </c>
      <c r="L355">
        <f>IF($J355,VLOOKUP(HOUR($A355),Grid!$A$2:$E$25,3),VLOOKUP(HOUR($A355),Grid!$A$2:$E$25,5))</f>
        <v>0.24</v>
      </c>
      <c r="M355">
        <f t="shared" si="11"/>
        <v>0.36431999999999998</v>
      </c>
    </row>
    <row r="356" spans="1:13" x14ac:dyDescent="0.2">
      <c r="A356" s="1">
        <v>43481.791666666664</v>
      </c>
      <c r="B356" t="s">
        <v>9</v>
      </c>
      <c r="C356" t="s">
        <v>10</v>
      </c>
      <c r="H356">
        <v>1491.1369999999999</v>
      </c>
      <c r="I356">
        <v>1.4910000000000001</v>
      </c>
      <c r="J356" t="b">
        <f t="shared" si="10"/>
        <v>0</v>
      </c>
      <c r="K356" t="str">
        <f>IF($J356,VLOOKUP(HOUR($A356),Grid!$A$2:$E$25,2),VLOOKUP(HOUR($A356),Grid!$A$2:$E$25,4))</f>
        <v>Winter Off-Peak</v>
      </c>
      <c r="L356">
        <f>IF($J356,VLOOKUP(HOUR($A356),Grid!$A$2:$E$25,3),VLOOKUP(HOUR($A356),Grid!$A$2:$E$25,5))</f>
        <v>0.17</v>
      </c>
      <c r="M356">
        <f t="shared" si="11"/>
        <v>0.25347000000000003</v>
      </c>
    </row>
    <row r="357" spans="1:13" x14ac:dyDescent="0.2">
      <c r="A357" s="1">
        <v>43481.833333333336</v>
      </c>
      <c r="B357" t="s">
        <v>9</v>
      </c>
      <c r="C357" t="s">
        <v>10</v>
      </c>
      <c r="H357">
        <v>1736.039</v>
      </c>
      <c r="I357">
        <v>1.736</v>
      </c>
      <c r="J357" t="b">
        <f t="shared" si="10"/>
        <v>0</v>
      </c>
      <c r="K357" t="str">
        <f>IF($J357,VLOOKUP(HOUR($A357),Grid!$A$2:$E$25,2),VLOOKUP(HOUR($A357),Grid!$A$2:$E$25,4))</f>
        <v>Winter Off-Peak</v>
      </c>
      <c r="L357">
        <f>IF($J357,VLOOKUP(HOUR($A357),Grid!$A$2:$E$25,3),VLOOKUP(HOUR($A357),Grid!$A$2:$E$25,5))</f>
        <v>0.17</v>
      </c>
      <c r="M357">
        <f t="shared" si="11"/>
        <v>0.29511999999999999</v>
      </c>
    </row>
    <row r="358" spans="1:13" x14ac:dyDescent="0.2">
      <c r="A358" s="1">
        <v>43481.875</v>
      </c>
      <c r="B358" t="s">
        <v>9</v>
      </c>
      <c r="C358" t="s">
        <v>10</v>
      </c>
      <c r="H358">
        <v>1499.2760000000001</v>
      </c>
      <c r="I358">
        <v>1.4990000000000001</v>
      </c>
      <c r="J358" t="b">
        <f t="shared" si="10"/>
        <v>0</v>
      </c>
      <c r="K358" t="str">
        <f>IF($J358,VLOOKUP(HOUR($A358),Grid!$A$2:$E$25,2),VLOOKUP(HOUR($A358),Grid!$A$2:$E$25,4))</f>
        <v>Winter Off-Peak</v>
      </c>
      <c r="L358">
        <f>IF($J358,VLOOKUP(HOUR($A358),Grid!$A$2:$E$25,3),VLOOKUP(HOUR($A358),Grid!$A$2:$E$25,5))</f>
        <v>0.13</v>
      </c>
      <c r="M358">
        <f t="shared" si="11"/>
        <v>0.19487000000000002</v>
      </c>
    </row>
    <row r="359" spans="1:13" x14ac:dyDescent="0.2">
      <c r="A359" s="1">
        <v>43481.916666666664</v>
      </c>
      <c r="B359" t="s">
        <v>9</v>
      </c>
      <c r="C359" t="s">
        <v>10</v>
      </c>
      <c r="H359">
        <v>1536.9970000000001</v>
      </c>
      <c r="I359">
        <v>1.5369999999999999</v>
      </c>
      <c r="J359" t="b">
        <f t="shared" si="10"/>
        <v>0</v>
      </c>
      <c r="K359" t="str">
        <f>IF($J359,VLOOKUP(HOUR($A359),Grid!$A$2:$E$25,2),VLOOKUP(HOUR($A359),Grid!$A$2:$E$25,4))</f>
        <v>Winter Off-Peak</v>
      </c>
      <c r="L359">
        <f>IF($J359,VLOOKUP(HOUR($A359),Grid!$A$2:$E$25,3),VLOOKUP(HOUR($A359),Grid!$A$2:$E$25,5))</f>
        <v>0.13</v>
      </c>
      <c r="M359">
        <f t="shared" si="11"/>
        <v>0.19980999999999999</v>
      </c>
    </row>
    <row r="360" spans="1:13" x14ac:dyDescent="0.2">
      <c r="A360" s="1">
        <v>43481.958333333336</v>
      </c>
      <c r="B360" t="s">
        <v>9</v>
      </c>
      <c r="C360" t="s">
        <v>10</v>
      </c>
      <c r="H360">
        <v>1397.354</v>
      </c>
      <c r="I360">
        <v>1.397</v>
      </c>
      <c r="J360" t="b">
        <f t="shared" si="10"/>
        <v>0</v>
      </c>
      <c r="K360" t="str">
        <f>IF($J360,VLOOKUP(HOUR($A360),Grid!$A$2:$E$25,2),VLOOKUP(HOUR($A360),Grid!$A$2:$E$25,4))</f>
        <v>Winter Off-Peak</v>
      </c>
      <c r="L360">
        <f>IF($J360,VLOOKUP(HOUR($A360),Grid!$A$2:$E$25,3),VLOOKUP(HOUR($A360),Grid!$A$2:$E$25,5))</f>
        <v>0.13</v>
      </c>
      <c r="M360">
        <f t="shared" si="11"/>
        <v>0.18161000000000002</v>
      </c>
    </row>
    <row r="361" spans="1:13" x14ac:dyDescent="0.2">
      <c r="A361" s="1">
        <v>43482</v>
      </c>
      <c r="B361" t="s">
        <v>9</v>
      </c>
      <c r="C361" t="s">
        <v>10</v>
      </c>
      <c r="H361">
        <v>12491.04</v>
      </c>
      <c r="I361">
        <v>12.491</v>
      </c>
      <c r="J361" t="b">
        <f t="shared" si="10"/>
        <v>0</v>
      </c>
      <c r="K361" t="str">
        <f>IF($J361,VLOOKUP(HOUR($A361),Grid!$A$2:$E$25,2),VLOOKUP(HOUR($A361),Grid!$A$2:$E$25,4))</f>
        <v>Winter Super-Off-Peak</v>
      </c>
      <c r="L361">
        <f>IF($J361,VLOOKUP(HOUR($A361),Grid!$A$2:$E$25,3),VLOOKUP(HOUR($A361),Grid!$A$2:$E$25,5))</f>
        <v>0.13</v>
      </c>
      <c r="M361">
        <f t="shared" si="11"/>
        <v>1.6238300000000001</v>
      </c>
    </row>
    <row r="362" spans="1:13" x14ac:dyDescent="0.2">
      <c r="A362" s="1">
        <v>43482.041666666664</v>
      </c>
      <c r="B362" t="s">
        <v>9</v>
      </c>
      <c r="C362" t="s">
        <v>10</v>
      </c>
      <c r="H362">
        <v>13985.648999999999</v>
      </c>
      <c r="I362">
        <v>13.986000000000001</v>
      </c>
      <c r="J362" t="b">
        <f t="shared" si="10"/>
        <v>0</v>
      </c>
      <c r="K362" t="str">
        <f>IF($J362,VLOOKUP(HOUR($A362),Grid!$A$2:$E$25,2),VLOOKUP(HOUR($A362),Grid!$A$2:$E$25,4))</f>
        <v>Winter Super-Off-Peak</v>
      </c>
      <c r="L362">
        <f>IF($J362,VLOOKUP(HOUR($A362),Grid!$A$2:$E$25,3),VLOOKUP(HOUR($A362),Grid!$A$2:$E$25,5))</f>
        <v>0.13</v>
      </c>
      <c r="M362">
        <f t="shared" si="11"/>
        <v>1.8181800000000001</v>
      </c>
    </row>
    <row r="363" spans="1:13" x14ac:dyDescent="0.2">
      <c r="A363" s="1">
        <v>43482.083333333336</v>
      </c>
      <c r="B363" t="s">
        <v>9</v>
      </c>
      <c r="C363" t="s">
        <v>10</v>
      </c>
      <c r="H363">
        <v>758.14200000000005</v>
      </c>
      <c r="I363">
        <v>0.75800000000000001</v>
      </c>
      <c r="J363" t="b">
        <f t="shared" si="10"/>
        <v>0</v>
      </c>
      <c r="K363" t="str">
        <f>IF($J363,VLOOKUP(HOUR($A363),Grid!$A$2:$E$25,2),VLOOKUP(HOUR($A363),Grid!$A$2:$E$25,4))</f>
        <v>Winter Off-Peak</v>
      </c>
      <c r="L363">
        <f>IF($J363,VLOOKUP(HOUR($A363),Grid!$A$2:$E$25,3),VLOOKUP(HOUR($A363),Grid!$A$2:$E$25,5))</f>
        <v>0.13</v>
      </c>
      <c r="M363">
        <f t="shared" si="11"/>
        <v>9.8540000000000003E-2</v>
      </c>
    </row>
    <row r="364" spans="1:13" x14ac:dyDescent="0.2">
      <c r="A364" s="1">
        <v>43482.125</v>
      </c>
      <c r="B364" t="s">
        <v>9</v>
      </c>
      <c r="C364" t="s">
        <v>10</v>
      </c>
      <c r="H364">
        <v>857.07799999999997</v>
      </c>
      <c r="I364">
        <v>0.85699999999999998</v>
      </c>
      <c r="J364" t="b">
        <f t="shared" si="10"/>
        <v>0</v>
      </c>
      <c r="K364" t="str">
        <f>IF($J364,VLOOKUP(HOUR($A364),Grid!$A$2:$E$25,2),VLOOKUP(HOUR($A364),Grid!$A$2:$E$25,4))</f>
        <v>Winter Super-Off-Peak</v>
      </c>
      <c r="L364">
        <f>IF($J364,VLOOKUP(HOUR($A364),Grid!$A$2:$E$25,3),VLOOKUP(HOUR($A364),Grid!$A$2:$E$25,5))</f>
        <v>0.13</v>
      </c>
      <c r="M364">
        <f t="shared" si="11"/>
        <v>0.11141</v>
      </c>
    </row>
    <row r="365" spans="1:13" x14ac:dyDescent="0.2">
      <c r="A365" s="1">
        <v>43482.166666666664</v>
      </c>
      <c r="B365" t="s">
        <v>9</v>
      </c>
      <c r="C365" t="s">
        <v>10</v>
      </c>
      <c r="H365">
        <v>770.10799999999995</v>
      </c>
      <c r="I365">
        <v>0.77</v>
      </c>
      <c r="J365" t="b">
        <f t="shared" si="10"/>
        <v>0</v>
      </c>
      <c r="K365" t="str">
        <f>IF($J365,VLOOKUP(HOUR($A365),Grid!$A$2:$E$25,2),VLOOKUP(HOUR($A365),Grid!$A$2:$E$25,4))</f>
        <v>Winter Super-Off-Peak</v>
      </c>
      <c r="L365">
        <f>IF($J365,VLOOKUP(HOUR($A365),Grid!$A$2:$E$25,3),VLOOKUP(HOUR($A365),Grid!$A$2:$E$25,5))</f>
        <v>0.13</v>
      </c>
      <c r="M365">
        <f t="shared" si="11"/>
        <v>0.10010000000000001</v>
      </c>
    </row>
    <row r="366" spans="1:13" x14ac:dyDescent="0.2">
      <c r="A366" s="1">
        <v>43482.208333333336</v>
      </c>
      <c r="B366" t="s">
        <v>9</v>
      </c>
      <c r="C366" t="s">
        <v>10</v>
      </c>
      <c r="H366">
        <v>805.625</v>
      </c>
      <c r="I366">
        <v>0.80600000000000005</v>
      </c>
      <c r="J366" t="b">
        <f t="shared" si="10"/>
        <v>0</v>
      </c>
      <c r="K366" t="str">
        <f>IF($J366,VLOOKUP(HOUR($A366),Grid!$A$2:$E$25,2),VLOOKUP(HOUR($A366),Grid!$A$2:$E$25,4))</f>
        <v>Winter Super-Off-Peak</v>
      </c>
      <c r="L366">
        <f>IF($J366,VLOOKUP(HOUR($A366),Grid!$A$2:$E$25,3),VLOOKUP(HOUR($A366),Grid!$A$2:$E$25,5))</f>
        <v>0.13</v>
      </c>
      <c r="M366">
        <f t="shared" si="11"/>
        <v>0.10478000000000001</v>
      </c>
    </row>
    <row r="367" spans="1:13" x14ac:dyDescent="0.2">
      <c r="A367" s="1">
        <v>43482.25</v>
      </c>
      <c r="B367" t="s">
        <v>9</v>
      </c>
      <c r="C367" t="s">
        <v>10</v>
      </c>
      <c r="H367">
        <v>774.673</v>
      </c>
      <c r="I367">
        <v>0.77500000000000002</v>
      </c>
      <c r="J367" t="b">
        <f t="shared" si="10"/>
        <v>0</v>
      </c>
      <c r="K367" t="str">
        <f>IF($J367,VLOOKUP(HOUR($A367),Grid!$A$2:$E$25,2),VLOOKUP(HOUR($A367),Grid!$A$2:$E$25,4))</f>
        <v>Winter Super-Off-Peak</v>
      </c>
      <c r="L367">
        <f>IF($J367,VLOOKUP(HOUR($A367),Grid!$A$2:$E$25,3),VLOOKUP(HOUR($A367),Grid!$A$2:$E$25,5))</f>
        <v>0.13</v>
      </c>
      <c r="M367">
        <f t="shared" si="11"/>
        <v>0.10075000000000001</v>
      </c>
    </row>
    <row r="368" spans="1:13" x14ac:dyDescent="0.2">
      <c r="A368" s="1">
        <v>43482.291666666664</v>
      </c>
      <c r="B368" t="s">
        <v>9</v>
      </c>
      <c r="C368" t="s">
        <v>10</v>
      </c>
      <c r="H368">
        <v>892.85599999999999</v>
      </c>
      <c r="I368">
        <v>0.89300000000000002</v>
      </c>
      <c r="J368" t="b">
        <f t="shared" si="10"/>
        <v>0</v>
      </c>
      <c r="K368" t="str">
        <f>IF($J368,VLOOKUP(HOUR($A368),Grid!$A$2:$E$25,2),VLOOKUP(HOUR($A368),Grid!$A$2:$E$25,4))</f>
        <v>Winter Off-Peak</v>
      </c>
      <c r="L368">
        <f>IF($J368,VLOOKUP(HOUR($A368),Grid!$A$2:$E$25,3),VLOOKUP(HOUR($A368),Grid!$A$2:$E$25,5))</f>
        <v>0.16</v>
      </c>
      <c r="M368">
        <f t="shared" si="11"/>
        <v>0.14288000000000001</v>
      </c>
    </row>
    <row r="369" spans="1:13" x14ac:dyDescent="0.2">
      <c r="A369" s="1">
        <v>43482.333333333336</v>
      </c>
      <c r="B369" t="s">
        <v>9</v>
      </c>
      <c r="C369" t="s">
        <v>10</v>
      </c>
      <c r="H369">
        <v>1366.3530000000001</v>
      </c>
      <c r="I369">
        <v>1.3660000000000001</v>
      </c>
      <c r="J369" t="b">
        <f t="shared" si="10"/>
        <v>0</v>
      </c>
      <c r="K369" t="str">
        <f>IF($J369,VLOOKUP(HOUR($A369),Grid!$A$2:$E$25,2),VLOOKUP(HOUR($A369),Grid!$A$2:$E$25,4))</f>
        <v>Winter Off-Peak</v>
      </c>
      <c r="L369">
        <f>IF($J369,VLOOKUP(HOUR($A369),Grid!$A$2:$E$25,3),VLOOKUP(HOUR($A369),Grid!$A$2:$E$25,5))</f>
        <v>0.16</v>
      </c>
      <c r="M369">
        <f t="shared" si="11"/>
        <v>0.21856000000000003</v>
      </c>
    </row>
    <row r="370" spans="1:13" x14ac:dyDescent="0.2">
      <c r="A370" s="1">
        <v>43482.375</v>
      </c>
      <c r="B370" t="s">
        <v>9</v>
      </c>
      <c r="C370" t="s">
        <v>10</v>
      </c>
      <c r="H370">
        <v>1269.211</v>
      </c>
      <c r="I370">
        <v>1.2689999999999999</v>
      </c>
      <c r="J370" t="b">
        <f t="shared" si="10"/>
        <v>0</v>
      </c>
      <c r="K370" t="str">
        <f>IF($J370,VLOOKUP(HOUR($A370),Grid!$A$2:$E$25,2),VLOOKUP(HOUR($A370),Grid!$A$2:$E$25,4))</f>
        <v>Winter Off-Peak</v>
      </c>
      <c r="L370">
        <f>IF($J370,VLOOKUP(HOUR($A370),Grid!$A$2:$E$25,3),VLOOKUP(HOUR($A370),Grid!$A$2:$E$25,5))</f>
        <v>0.16</v>
      </c>
      <c r="M370">
        <f t="shared" si="11"/>
        <v>0.20304</v>
      </c>
    </row>
    <row r="371" spans="1:13" x14ac:dyDescent="0.2">
      <c r="A371" s="1">
        <v>43482.416666666664</v>
      </c>
      <c r="B371" t="s">
        <v>9</v>
      </c>
      <c r="C371" t="s">
        <v>10</v>
      </c>
      <c r="H371">
        <v>872.63199999999995</v>
      </c>
      <c r="I371">
        <v>0.873</v>
      </c>
      <c r="J371" t="b">
        <f t="shared" si="10"/>
        <v>0</v>
      </c>
      <c r="K371" t="str">
        <f>IF($J371,VLOOKUP(HOUR($A371),Grid!$A$2:$E$25,2),VLOOKUP(HOUR($A371),Grid!$A$2:$E$25,4))</f>
        <v>Winter Off-Peak</v>
      </c>
      <c r="L371">
        <f>IF($J371,VLOOKUP(HOUR($A371),Grid!$A$2:$E$25,3),VLOOKUP(HOUR($A371),Grid!$A$2:$E$25,5))</f>
        <v>0.16</v>
      </c>
      <c r="M371">
        <f t="shared" si="11"/>
        <v>0.13968</v>
      </c>
    </row>
    <row r="372" spans="1:13" x14ac:dyDescent="0.2">
      <c r="A372" s="1">
        <v>43482.458333333336</v>
      </c>
      <c r="B372" t="s">
        <v>9</v>
      </c>
      <c r="C372" t="s">
        <v>10</v>
      </c>
      <c r="H372">
        <v>4313.4110000000001</v>
      </c>
      <c r="I372">
        <v>4.3129999999999997</v>
      </c>
      <c r="J372" t="b">
        <f t="shared" si="10"/>
        <v>0</v>
      </c>
      <c r="K372" t="str">
        <f>IF($J372,VLOOKUP(HOUR($A372),Grid!$A$2:$E$25,2),VLOOKUP(HOUR($A372),Grid!$A$2:$E$25,4))</f>
        <v>Winter Off-Peak</v>
      </c>
      <c r="L372">
        <f>IF($J372,VLOOKUP(HOUR($A372),Grid!$A$2:$E$25,3),VLOOKUP(HOUR($A372),Grid!$A$2:$E$25,5))</f>
        <v>0.16</v>
      </c>
      <c r="M372">
        <f t="shared" si="11"/>
        <v>0.69007999999999992</v>
      </c>
    </row>
    <row r="373" spans="1:13" x14ac:dyDescent="0.2">
      <c r="A373" s="1">
        <v>43482.5</v>
      </c>
      <c r="B373" t="s">
        <v>9</v>
      </c>
      <c r="C373" t="s">
        <v>10</v>
      </c>
      <c r="H373">
        <v>1371.7829999999999</v>
      </c>
      <c r="I373">
        <v>1.3720000000000001</v>
      </c>
      <c r="J373" t="b">
        <f t="shared" si="10"/>
        <v>0</v>
      </c>
      <c r="K373" t="str">
        <f>IF($J373,VLOOKUP(HOUR($A373),Grid!$A$2:$E$25,2),VLOOKUP(HOUR($A373),Grid!$A$2:$E$25,4))</f>
        <v>Winter Off-Peak</v>
      </c>
      <c r="L373">
        <f>IF($J373,VLOOKUP(HOUR($A373),Grid!$A$2:$E$25,3),VLOOKUP(HOUR($A373),Grid!$A$2:$E$25,5))</f>
        <v>0.16</v>
      </c>
      <c r="M373">
        <f t="shared" si="11"/>
        <v>0.21952000000000002</v>
      </c>
    </row>
    <row r="374" spans="1:13" x14ac:dyDescent="0.2">
      <c r="A374" s="1">
        <v>43482.541666666664</v>
      </c>
      <c r="B374" t="s">
        <v>9</v>
      </c>
      <c r="C374" t="s">
        <v>10</v>
      </c>
      <c r="H374">
        <v>1426.739</v>
      </c>
      <c r="I374">
        <v>1.427</v>
      </c>
      <c r="J374" t="b">
        <f t="shared" si="10"/>
        <v>0</v>
      </c>
      <c r="K374" t="str">
        <f>IF($J374,VLOOKUP(HOUR($A374),Grid!$A$2:$E$25,2),VLOOKUP(HOUR($A374),Grid!$A$2:$E$25,4))</f>
        <v>Winter Peak</v>
      </c>
      <c r="L374">
        <f>IF($J374,VLOOKUP(HOUR($A374),Grid!$A$2:$E$25,3),VLOOKUP(HOUR($A374),Grid!$A$2:$E$25,5))</f>
        <v>0.24</v>
      </c>
      <c r="M374">
        <f t="shared" si="11"/>
        <v>0.34248000000000001</v>
      </c>
    </row>
    <row r="375" spans="1:13" x14ac:dyDescent="0.2">
      <c r="A375" s="1">
        <v>43482.583333333336</v>
      </c>
      <c r="B375" t="s">
        <v>9</v>
      </c>
      <c r="C375" t="s">
        <v>10</v>
      </c>
      <c r="H375">
        <v>1999.1189999999999</v>
      </c>
      <c r="I375">
        <v>1.9990000000000001</v>
      </c>
      <c r="J375" t="b">
        <f t="shared" si="10"/>
        <v>0</v>
      </c>
      <c r="K375" t="str">
        <f>IF($J375,VLOOKUP(HOUR($A375),Grid!$A$2:$E$25,2),VLOOKUP(HOUR($A375),Grid!$A$2:$E$25,4))</f>
        <v>Winter Peak</v>
      </c>
      <c r="L375">
        <f>IF($J375,VLOOKUP(HOUR($A375),Grid!$A$2:$E$25,3),VLOOKUP(HOUR($A375),Grid!$A$2:$E$25,5))</f>
        <v>0.24</v>
      </c>
      <c r="M375">
        <f t="shared" si="11"/>
        <v>0.47976000000000002</v>
      </c>
    </row>
    <row r="376" spans="1:13" x14ac:dyDescent="0.2">
      <c r="A376" s="1">
        <v>43482.625</v>
      </c>
      <c r="B376" t="s">
        <v>9</v>
      </c>
      <c r="C376" t="s">
        <v>10</v>
      </c>
      <c r="H376">
        <v>1767.452</v>
      </c>
      <c r="I376">
        <v>1.7669999999999999</v>
      </c>
      <c r="J376" t="b">
        <f t="shared" si="10"/>
        <v>0</v>
      </c>
      <c r="K376" t="str">
        <f>IF($J376,VLOOKUP(HOUR($A376),Grid!$A$2:$E$25,2),VLOOKUP(HOUR($A376),Grid!$A$2:$E$25,4))</f>
        <v>Winter Peak</v>
      </c>
      <c r="L376">
        <f>IF($J376,VLOOKUP(HOUR($A376),Grid!$A$2:$E$25,3),VLOOKUP(HOUR($A376),Grid!$A$2:$E$25,5))</f>
        <v>0.24</v>
      </c>
      <c r="M376">
        <f t="shared" si="11"/>
        <v>0.42407999999999996</v>
      </c>
    </row>
    <row r="377" spans="1:13" x14ac:dyDescent="0.2">
      <c r="A377" s="1">
        <v>43482.666666666664</v>
      </c>
      <c r="B377" t="s">
        <v>9</v>
      </c>
      <c r="C377" t="s">
        <v>10</v>
      </c>
      <c r="H377">
        <v>2359.328</v>
      </c>
      <c r="I377">
        <v>2.359</v>
      </c>
      <c r="J377" t="b">
        <f t="shared" si="10"/>
        <v>0</v>
      </c>
      <c r="K377" t="str">
        <f>IF($J377,VLOOKUP(HOUR($A377),Grid!$A$2:$E$25,2),VLOOKUP(HOUR($A377),Grid!$A$2:$E$25,4))</f>
        <v>Winter Peak</v>
      </c>
      <c r="L377">
        <f>IF($J377,VLOOKUP(HOUR($A377),Grid!$A$2:$E$25,3),VLOOKUP(HOUR($A377),Grid!$A$2:$E$25,5))</f>
        <v>0.24</v>
      </c>
      <c r="M377">
        <f t="shared" si="11"/>
        <v>0.56616</v>
      </c>
    </row>
    <row r="378" spans="1:13" x14ac:dyDescent="0.2">
      <c r="A378" s="1">
        <v>43482.708333333336</v>
      </c>
      <c r="B378" t="s">
        <v>9</v>
      </c>
      <c r="C378" t="s">
        <v>10</v>
      </c>
      <c r="H378">
        <v>663.12199999999996</v>
      </c>
      <c r="I378">
        <v>0.66300000000000003</v>
      </c>
      <c r="J378" t="b">
        <f t="shared" si="10"/>
        <v>0</v>
      </c>
      <c r="K378" t="str">
        <f>IF($J378,VLOOKUP(HOUR($A378),Grid!$A$2:$E$25,2),VLOOKUP(HOUR($A378),Grid!$A$2:$E$25,4))</f>
        <v>Winter Peak</v>
      </c>
      <c r="L378">
        <f>IF($J378,VLOOKUP(HOUR($A378),Grid!$A$2:$E$25,3),VLOOKUP(HOUR($A378),Grid!$A$2:$E$25,5))</f>
        <v>0.24</v>
      </c>
      <c r="M378">
        <f t="shared" si="11"/>
        <v>0.15912000000000001</v>
      </c>
    </row>
    <row r="379" spans="1:13" x14ac:dyDescent="0.2">
      <c r="A379" s="1">
        <v>43482.75</v>
      </c>
      <c r="B379" t="s">
        <v>9</v>
      </c>
      <c r="C379" t="s">
        <v>10</v>
      </c>
      <c r="H379">
        <v>1181.269</v>
      </c>
      <c r="I379">
        <v>1.181</v>
      </c>
      <c r="J379" t="b">
        <f t="shared" si="10"/>
        <v>0</v>
      </c>
      <c r="K379" t="str">
        <f>IF($J379,VLOOKUP(HOUR($A379),Grid!$A$2:$E$25,2),VLOOKUP(HOUR($A379),Grid!$A$2:$E$25,4))</f>
        <v>Winter Peak</v>
      </c>
      <c r="L379">
        <f>IF($J379,VLOOKUP(HOUR($A379),Grid!$A$2:$E$25,3),VLOOKUP(HOUR($A379),Grid!$A$2:$E$25,5))</f>
        <v>0.24</v>
      </c>
      <c r="M379">
        <f t="shared" si="11"/>
        <v>0.28344000000000003</v>
      </c>
    </row>
    <row r="380" spans="1:13" x14ac:dyDescent="0.2">
      <c r="A380" s="1">
        <v>43482.791666666664</v>
      </c>
      <c r="B380" t="s">
        <v>9</v>
      </c>
      <c r="C380" t="s">
        <v>10</v>
      </c>
      <c r="H380">
        <v>1743.827</v>
      </c>
      <c r="I380">
        <v>1.744</v>
      </c>
      <c r="J380" t="b">
        <f t="shared" si="10"/>
        <v>0</v>
      </c>
      <c r="K380" t="str">
        <f>IF($J380,VLOOKUP(HOUR($A380),Grid!$A$2:$E$25,2),VLOOKUP(HOUR($A380),Grid!$A$2:$E$25,4))</f>
        <v>Winter Off-Peak</v>
      </c>
      <c r="L380">
        <f>IF($J380,VLOOKUP(HOUR($A380),Grid!$A$2:$E$25,3),VLOOKUP(HOUR($A380),Grid!$A$2:$E$25,5))</f>
        <v>0.17</v>
      </c>
      <c r="M380">
        <f t="shared" si="11"/>
        <v>0.29648000000000002</v>
      </c>
    </row>
    <row r="381" spans="1:13" x14ac:dyDescent="0.2">
      <c r="A381" s="1">
        <v>43482.833333333336</v>
      </c>
      <c r="B381" t="s">
        <v>9</v>
      </c>
      <c r="C381" t="s">
        <v>10</v>
      </c>
      <c r="H381">
        <v>1397.172</v>
      </c>
      <c r="I381">
        <v>1.397</v>
      </c>
      <c r="J381" t="b">
        <f t="shared" si="10"/>
        <v>0</v>
      </c>
      <c r="K381" t="str">
        <f>IF($J381,VLOOKUP(HOUR($A381),Grid!$A$2:$E$25,2),VLOOKUP(HOUR($A381),Grid!$A$2:$E$25,4))</f>
        <v>Winter Off-Peak</v>
      </c>
      <c r="L381">
        <f>IF($J381,VLOOKUP(HOUR($A381),Grid!$A$2:$E$25,3),VLOOKUP(HOUR($A381),Grid!$A$2:$E$25,5))</f>
        <v>0.17</v>
      </c>
      <c r="M381">
        <f t="shared" si="11"/>
        <v>0.23749000000000001</v>
      </c>
    </row>
    <row r="382" spans="1:13" x14ac:dyDescent="0.2">
      <c r="A382" s="1">
        <v>43482.875</v>
      </c>
      <c r="B382" t="s">
        <v>9</v>
      </c>
      <c r="C382" t="s">
        <v>10</v>
      </c>
      <c r="H382">
        <v>1532.8720000000001</v>
      </c>
      <c r="I382">
        <v>1.5329999999999999</v>
      </c>
      <c r="J382" t="b">
        <f t="shared" si="10"/>
        <v>0</v>
      </c>
      <c r="K382" t="str">
        <f>IF($J382,VLOOKUP(HOUR($A382),Grid!$A$2:$E$25,2),VLOOKUP(HOUR($A382),Grid!$A$2:$E$25,4))</f>
        <v>Winter Off-Peak</v>
      </c>
      <c r="L382">
        <f>IF($J382,VLOOKUP(HOUR($A382),Grid!$A$2:$E$25,3),VLOOKUP(HOUR($A382),Grid!$A$2:$E$25,5))</f>
        <v>0.13</v>
      </c>
      <c r="M382">
        <f t="shared" si="11"/>
        <v>0.19928999999999999</v>
      </c>
    </row>
    <row r="383" spans="1:13" x14ac:dyDescent="0.2">
      <c r="A383" s="1">
        <v>43482.916666666664</v>
      </c>
      <c r="B383" t="s">
        <v>9</v>
      </c>
      <c r="C383" t="s">
        <v>10</v>
      </c>
      <c r="H383">
        <v>1507.056</v>
      </c>
      <c r="I383">
        <v>1.5069999999999999</v>
      </c>
      <c r="J383" t="b">
        <f t="shared" si="10"/>
        <v>0</v>
      </c>
      <c r="K383" t="str">
        <f>IF($J383,VLOOKUP(HOUR($A383),Grid!$A$2:$E$25,2),VLOOKUP(HOUR($A383),Grid!$A$2:$E$25,4))</f>
        <v>Winter Off-Peak</v>
      </c>
      <c r="L383">
        <f>IF($J383,VLOOKUP(HOUR($A383),Grid!$A$2:$E$25,3),VLOOKUP(HOUR($A383),Grid!$A$2:$E$25,5))</f>
        <v>0.13</v>
      </c>
      <c r="M383">
        <f t="shared" si="11"/>
        <v>0.19591</v>
      </c>
    </row>
    <row r="384" spans="1:13" x14ac:dyDescent="0.2">
      <c r="A384" s="1">
        <v>43482.958333333336</v>
      </c>
      <c r="B384" t="s">
        <v>9</v>
      </c>
      <c r="C384" t="s">
        <v>10</v>
      </c>
      <c r="H384">
        <v>1453.989</v>
      </c>
      <c r="I384">
        <v>1.454</v>
      </c>
      <c r="J384" t="b">
        <f t="shared" si="10"/>
        <v>0</v>
      </c>
      <c r="K384" t="str">
        <f>IF($J384,VLOOKUP(HOUR($A384),Grid!$A$2:$E$25,2),VLOOKUP(HOUR($A384),Grid!$A$2:$E$25,4))</f>
        <v>Winter Off-Peak</v>
      </c>
      <c r="L384">
        <f>IF($J384,VLOOKUP(HOUR($A384),Grid!$A$2:$E$25,3),VLOOKUP(HOUR($A384),Grid!$A$2:$E$25,5))</f>
        <v>0.13</v>
      </c>
      <c r="M384">
        <f t="shared" si="11"/>
        <v>0.18901999999999999</v>
      </c>
    </row>
    <row r="385" spans="1:13" x14ac:dyDescent="0.2">
      <c r="A385" s="1">
        <v>43483</v>
      </c>
      <c r="B385" t="s">
        <v>9</v>
      </c>
      <c r="C385" t="s">
        <v>10</v>
      </c>
      <c r="H385">
        <v>11706.375</v>
      </c>
      <c r="I385">
        <v>11.706</v>
      </c>
      <c r="J385" t="b">
        <f t="shared" si="10"/>
        <v>0</v>
      </c>
      <c r="K385" t="str">
        <f>IF($J385,VLOOKUP(HOUR($A385),Grid!$A$2:$E$25,2),VLOOKUP(HOUR($A385),Grid!$A$2:$E$25,4))</f>
        <v>Winter Super-Off-Peak</v>
      </c>
      <c r="L385">
        <f>IF($J385,VLOOKUP(HOUR($A385),Grid!$A$2:$E$25,3),VLOOKUP(HOUR($A385),Grid!$A$2:$E$25,5))</f>
        <v>0.13</v>
      </c>
      <c r="M385">
        <f t="shared" si="11"/>
        <v>1.5217799999999999</v>
      </c>
    </row>
    <row r="386" spans="1:13" x14ac:dyDescent="0.2">
      <c r="A386" s="1">
        <v>43483.041666666664</v>
      </c>
      <c r="B386" t="s">
        <v>9</v>
      </c>
      <c r="C386" t="s">
        <v>10</v>
      </c>
      <c r="H386">
        <v>13935.11</v>
      </c>
      <c r="I386">
        <v>13.935</v>
      </c>
      <c r="J386" t="b">
        <f t="shared" si="10"/>
        <v>0</v>
      </c>
      <c r="K386" t="str">
        <f>IF($J386,VLOOKUP(HOUR($A386),Grid!$A$2:$E$25,2),VLOOKUP(HOUR($A386),Grid!$A$2:$E$25,4))</f>
        <v>Winter Super-Off-Peak</v>
      </c>
      <c r="L386">
        <f>IF($J386,VLOOKUP(HOUR($A386),Grid!$A$2:$E$25,3),VLOOKUP(HOUR($A386),Grid!$A$2:$E$25,5))</f>
        <v>0.13</v>
      </c>
      <c r="M386">
        <f t="shared" si="11"/>
        <v>1.8115500000000002</v>
      </c>
    </row>
    <row r="387" spans="1:13" x14ac:dyDescent="0.2">
      <c r="A387" s="1">
        <v>43483.083333333336</v>
      </c>
      <c r="B387" t="s">
        <v>9</v>
      </c>
      <c r="C387" t="s">
        <v>10</v>
      </c>
      <c r="H387">
        <v>1897.5830000000001</v>
      </c>
      <c r="I387">
        <v>1.8979999999999999</v>
      </c>
      <c r="J387" t="b">
        <f t="shared" ref="J387:J450" si="12">AND((MONTH($A387)&gt;5), (MONTH($A387)&lt;10))</f>
        <v>0</v>
      </c>
      <c r="K387" t="str">
        <f>IF($J387,VLOOKUP(HOUR($A387),Grid!$A$2:$E$25,2),VLOOKUP(HOUR($A387),Grid!$A$2:$E$25,4))</f>
        <v>Winter Off-Peak</v>
      </c>
      <c r="L387">
        <f>IF($J387,VLOOKUP(HOUR($A387),Grid!$A$2:$E$25,3),VLOOKUP(HOUR($A387),Grid!$A$2:$E$25,5))</f>
        <v>0.13</v>
      </c>
      <c r="M387">
        <f t="shared" ref="M387:M450" si="13">I387*L387</f>
        <v>0.24673999999999999</v>
      </c>
    </row>
    <row r="388" spans="1:13" x14ac:dyDescent="0.2">
      <c r="A388" s="1">
        <v>43483.125</v>
      </c>
      <c r="B388" t="s">
        <v>9</v>
      </c>
      <c r="C388" t="s">
        <v>10</v>
      </c>
      <c r="H388">
        <v>1728.5160000000001</v>
      </c>
      <c r="I388">
        <v>1.7290000000000001</v>
      </c>
      <c r="J388" t="b">
        <f t="shared" si="12"/>
        <v>0</v>
      </c>
      <c r="K388" t="str">
        <f>IF($J388,VLOOKUP(HOUR($A388),Grid!$A$2:$E$25,2),VLOOKUP(HOUR($A388),Grid!$A$2:$E$25,4))</f>
        <v>Winter Super-Off-Peak</v>
      </c>
      <c r="L388">
        <f>IF($J388,VLOOKUP(HOUR($A388),Grid!$A$2:$E$25,3),VLOOKUP(HOUR($A388),Grid!$A$2:$E$25,5))</f>
        <v>0.13</v>
      </c>
      <c r="M388">
        <f t="shared" si="13"/>
        <v>0.22477000000000003</v>
      </c>
    </row>
    <row r="389" spans="1:13" x14ac:dyDescent="0.2">
      <c r="A389" s="1">
        <v>43483.166666666664</v>
      </c>
      <c r="B389" t="s">
        <v>9</v>
      </c>
      <c r="C389" t="s">
        <v>10</v>
      </c>
      <c r="H389">
        <v>1830.749</v>
      </c>
      <c r="I389">
        <v>1.831</v>
      </c>
      <c r="J389" t="b">
        <f t="shared" si="12"/>
        <v>0</v>
      </c>
      <c r="K389" t="str">
        <f>IF($J389,VLOOKUP(HOUR($A389),Grid!$A$2:$E$25,2),VLOOKUP(HOUR($A389),Grid!$A$2:$E$25,4))</f>
        <v>Winter Super-Off-Peak</v>
      </c>
      <c r="L389">
        <f>IF($J389,VLOOKUP(HOUR($A389),Grid!$A$2:$E$25,3),VLOOKUP(HOUR($A389),Grid!$A$2:$E$25,5))</f>
        <v>0.13</v>
      </c>
      <c r="M389">
        <f t="shared" si="13"/>
        <v>0.23802999999999999</v>
      </c>
    </row>
    <row r="390" spans="1:13" x14ac:dyDescent="0.2">
      <c r="A390" s="1">
        <v>43483.208333333336</v>
      </c>
      <c r="B390" t="s">
        <v>9</v>
      </c>
      <c r="C390" t="s">
        <v>10</v>
      </c>
      <c r="H390">
        <v>1757.222</v>
      </c>
      <c r="I390">
        <v>1.7569999999999999</v>
      </c>
      <c r="J390" t="b">
        <f t="shared" si="12"/>
        <v>0</v>
      </c>
      <c r="K390" t="str">
        <f>IF($J390,VLOOKUP(HOUR($A390),Grid!$A$2:$E$25,2),VLOOKUP(HOUR($A390),Grid!$A$2:$E$25,4))</f>
        <v>Winter Super-Off-Peak</v>
      </c>
      <c r="L390">
        <f>IF($J390,VLOOKUP(HOUR($A390),Grid!$A$2:$E$25,3),VLOOKUP(HOUR($A390),Grid!$A$2:$E$25,5))</f>
        <v>0.13</v>
      </c>
      <c r="M390">
        <f t="shared" si="13"/>
        <v>0.22841</v>
      </c>
    </row>
    <row r="391" spans="1:13" x14ac:dyDescent="0.2">
      <c r="A391" s="1">
        <v>43483.25</v>
      </c>
      <c r="B391" t="s">
        <v>9</v>
      </c>
      <c r="C391" t="s">
        <v>10</v>
      </c>
      <c r="H391">
        <v>1786.4849999999999</v>
      </c>
      <c r="I391">
        <v>1.786</v>
      </c>
      <c r="J391" t="b">
        <f t="shared" si="12"/>
        <v>0</v>
      </c>
      <c r="K391" t="str">
        <f>IF($J391,VLOOKUP(HOUR($A391),Grid!$A$2:$E$25,2),VLOOKUP(HOUR($A391),Grid!$A$2:$E$25,4))</f>
        <v>Winter Super-Off-Peak</v>
      </c>
      <c r="L391">
        <f>IF($J391,VLOOKUP(HOUR($A391),Grid!$A$2:$E$25,3),VLOOKUP(HOUR($A391),Grid!$A$2:$E$25,5))</f>
        <v>0.13</v>
      </c>
      <c r="M391">
        <f t="shared" si="13"/>
        <v>0.23218000000000003</v>
      </c>
    </row>
    <row r="392" spans="1:13" x14ac:dyDescent="0.2">
      <c r="A392" s="1">
        <v>43483.291666666664</v>
      </c>
      <c r="B392" t="s">
        <v>9</v>
      </c>
      <c r="C392" t="s">
        <v>10</v>
      </c>
      <c r="H392">
        <v>1969.4880000000001</v>
      </c>
      <c r="I392">
        <v>1.9690000000000001</v>
      </c>
      <c r="J392" t="b">
        <f t="shared" si="12"/>
        <v>0</v>
      </c>
      <c r="K392" t="str">
        <f>IF($J392,VLOOKUP(HOUR($A392),Grid!$A$2:$E$25,2),VLOOKUP(HOUR($A392),Grid!$A$2:$E$25,4))</f>
        <v>Winter Off-Peak</v>
      </c>
      <c r="L392">
        <f>IF($J392,VLOOKUP(HOUR($A392),Grid!$A$2:$E$25,3),VLOOKUP(HOUR($A392),Grid!$A$2:$E$25,5))</f>
        <v>0.16</v>
      </c>
      <c r="M392">
        <f t="shared" si="13"/>
        <v>0.31504000000000004</v>
      </c>
    </row>
    <row r="393" spans="1:13" x14ac:dyDescent="0.2">
      <c r="A393" s="1">
        <v>43483.333333333336</v>
      </c>
      <c r="B393" t="s">
        <v>9</v>
      </c>
      <c r="C393" t="s">
        <v>10</v>
      </c>
      <c r="H393">
        <v>2117.4740000000002</v>
      </c>
      <c r="I393">
        <v>2.117</v>
      </c>
      <c r="J393" t="b">
        <f t="shared" si="12"/>
        <v>0</v>
      </c>
      <c r="K393" t="str">
        <f>IF($J393,VLOOKUP(HOUR($A393),Grid!$A$2:$E$25,2),VLOOKUP(HOUR($A393),Grid!$A$2:$E$25,4))</f>
        <v>Winter Off-Peak</v>
      </c>
      <c r="L393">
        <f>IF($J393,VLOOKUP(HOUR($A393),Grid!$A$2:$E$25,3),VLOOKUP(HOUR($A393),Grid!$A$2:$E$25,5))</f>
        <v>0.16</v>
      </c>
      <c r="M393">
        <f t="shared" si="13"/>
        <v>0.33872000000000002</v>
      </c>
    </row>
    <row r="394" spans="1:13" x14ac:dyDescent="0.2">
      <c r="A394" s="1">
        <v>43483.375</v>
      </c>
      <c r="B394" t="s">
        <v>9</v>
      </c>
      <c r="C394" t="s">
        <v>10</v>
      </c>
      <c r="H394">
        <v>1041.335</v>
      </c>
      <c r="I394">
        <v>1.0409999999999999</v>
      </c>
      <c r="J394" t="b">
        <f t="shared" si="12"/>
        <v>0</v>
      </c>
      <c r="K394" t="str">
        <f>IF($J394,VLOOKUP(HOUR($A394),Grid!$A$2:$E$25,2),VLOOKUP(HOUR($A394),Grid!$A$2:$E$25,4))</f>
        <v>Winter Off-Peak</v>
      </c>
      <c r="L394">
        <f>IF($J394,VLOOKUP(HOUR($A394),Grid!$A$2:$E$25,3),VLOOKUP(HOUR($A394),Grid!$A$2:$E$25,5))</f>
        <v>0.16</v>
      </c>
      <c r="M394">
        <f t="shared" si="13"/>
        <v>0.16655999999999999</v>
      </c>
    </row>
    <row r="395" spans="1:13" x14ac:dyDescent="0.2">
      <c r="A395" s="1">
        <v>43483.416666666664</v>
      </c>
      <c r="B395" t="s">
        <v>9</v>
      </c>
      <c r="C395" t="s">
        <v>10</v>
      </c>
      <c r="H395">
        <v>912.94200000000001</v>
      </c>
      <c r="I395">
        <v>0.91300000000000003</v>
      </c>
      <c r="J395" t="b">
        <f t="shared" si="12"/>
        <v>0</v>
      </c>
      <c r="K395" t="str">
        <f>IF($J395,VLOOKUP(HOUR($A395),Grid!$A$2:$E$25,2),VLOOKUP(HOUR($A395),Grid!$A$2:$E$25,4))</f>
        <v>Winter Off-Peak</v>
      </c>
      <c r="L395">
        <f>IF($J395,VLOOKUP(HOUR($A395),Grid!$A$2:$E$25,3),VLOOKUP(HOUR($A395),Grid!$A$2:$E$25,5))</f>
        <v>0.16</v>
      </c>
      <c r="M395">
        <f t="shared" si="13"/>
        <v>0.14608000000000002</v>
      </c>
    </row>
    <row r="396" spans="1:13" x14ac:dyDescent="0.2">
      <c r="A396" s="1">
        <v>43483.458333333336</v>
      </c>
      <c r="B396" t="s">
        <v>9</v>
      </c>
      <c r="C396" t="s">
        <v>10</v>
      </c>
      <c r="H396">
        <v>945.33600000000001</v>
      </c>
      <c r="I396">
        <v>0.94499999999999995</v>
      </c>
      <c r="J396" t="b">
        <f t="shared" si="12"/>
        <v>0</v>
      </c>
      <c r="K396" t="str">
        <f>IF($J396,VLOOKUP(HOUR($A396),Grid!$A$2:$E$25,2),VLOOKUP(HOUR($A396),Grid!$A$2:$E$25,4))</f>
        <v>Winter Off-Peak</v>
      </c>
      <c r="L396">
        <f>IF($J396,VLOOKUP(HOUR($A396),Grid!$A$2:$E$25,3),VLOOKUP(HOUR($A396),Grid!$A$2:$E$25,5))</f>
        <v>0.16</v>
      </c>
      <c r="M396">
        <f t="shared" si="13"/>
        <v>0.1512</v>
      </c>
    </row>
    <row r="397" spans="1:13" x14ac:dyDescent="0.2">
      <c r="A397" s="1">
        <v>43483.5</v>
      </c>
      <c r="B397" t="s">
        <v>9</v>
      </c>
      <c r="C397" t="s">
        <v>10</v>
      </c>
      <c r="H397">
        <v>1215.2470000000001</v>
      </c>
      <c r="I397">
        <v>1.2150000000000001</v>
      </c>
      <c r="J397" t="b">
        <f t="shared" si="12"/>
        <v>0</v>
      </c>
      <c r="K397" t="str">
        <f>IF($J397,VLOOKUP(HOUR($A397),Grid!$A$2:$E$25,2),VLOOKUP(HOUR($A397),Grid!$A$2:$E$25,4))</f>
        <v>Winter Off-Peak</v>
      </c>
      <c r="L397">
        <f>IF($J397,VLOOKUP(HOUR($A397),Grid!$A$2:$E$25,3),VLOOKUP(HOUR($A397),Grid!$A$2:$E$25,5))</f>
        <v>0.16</v>
      </c>
      <c r="M397">
        <f t="shared" si="13"/>
        <v>0.19440000000000002</v>
      </c>
    </row>
    <row r="398" spans="1:13" x14ac:dyDescent="0.2">
      <c r="A398" s="1">
        <v>43483.541666666664</v>
      </c>
      <c r="B398" t="s">
        <v>9</v>
      </c>
      <c r="C398" t="s">
        <v>10</v>
      </c>
      <c r="H398">
        <v>1746.624</v>
      </c>
      <c r="I398">
        <v>1.7470000000000001</v>
      </c>
      <c r="J398" t="b">
        <f t="shared" si="12"/>
        <v>0</v>
      </c>
      <c r="K398" t="str">
        <f>IF($J398,VLOOKUP(HOUR($A398),Grid!$A$2:$E$25,2),VLOOKUP(HOUR($A398),Grid!$A$2:$E$25,4))</f>
        <v>Winter Peak</v>
      </c>
      <c r="L398">
        <f>IF($J398,VLOOKUP(HOUR($A398),Grid!$A$2:$E$25,3),VLOOKUP(HOUR($A398),Grid!$A$2:$E$25,5))</f>
        <v>0.24</v>
      </c>
      <c r="M398">
        <f t="shared" si="13"/>
        <v>0.41927999999999999</v>
      </c>
    </row>
    <row r="399" spans="1:13" x14ac:dyDescent="0.2">
      <c r="A399" s="1">
        <v>43483.583333333336</v>
      </c>
      <c r="B399" t="s">
        <v>9</v>
      </c>
      <c r="C399" t="s">
        <v>10</v>
      </c>
      <c r="H399">
        <v>4397.29</v>
      </c>
      <c r="I399">
        <v>4.3970000000000002</v>
      </c>
      <c r="J399" t="b">
        <f t="shared" si="12"/>
        <v>0</v>
      </c>
      <c r="K399" t="str">
        <f>IF($J399,VLOOKUP(HOUR($A399),Grid!$A$2:$E$25,2),VLOOKUP(HOUR($A399),Grid!$A$2:$E$25,4))</f>
        <v>Winter Peak</v>
      </c>
      <c r="L399">
        <f>IF($J399,VLOOKUP(HOUR($A399),Grid!$A$2:$E$25,3),VLOOKUP(HOUR($A399),Grid!$A$2:$E$25,5))</f>
        <v>0.24</v>
      </c>
      <c r="M399">
        <f t="shared" si="13"/>
        <v>1.05528</v>
      </c>
    </row>
    <row r="400" spans="1:13" x14ac:dyDescent="0.2">
      <c r="A400" s="1">
        <v>43483.625</v>
      </c>
      <c r="B400" t="s">
        <v>9</v>
      </c>
      <c r="C400" t="s">
        <v>10</v>
      </c>
      <c r="H400">
        <v>2967.6329999999998</v>
      </c>
      <c r="I400">
        <v>2.968</v>
      </c>
      <c r="J400" t="b">
        <f t="shared" si="12"/>
        <v>0</v>
      </c>
      <c r="K400" t="str">
        <f>IF($J400,VLOOKUP(HOUR($A400),Grid!$A$2:$E$25,2),VLOOKUP(HOUR($A400),Grid!$A$2:$E$25,4))</f>
        <v>Winter Peak</v>
      </c>
      <c r="L400">
        <f>IF($J400,VLOOKUP(HOUR($A400),Grid!$A$2:$E$25,3),VLOOKUP(HOUR($A400),Grid!$A$2:$E$25,5))</f>
        <v>0.24</v>
      </c>
      <c r="M400">
        <f t="shared" si="13"/>
        <v>0.71231999999999995</v>
      </c>
    </row>
    <row r="401" spans="1:13" x14ac:dyDescent="0.2">
      <c r="A401" s="1">
        <v>43483.666666666664</v>
      </c>
      <c r="B401" t="s">
        <v>9</v>
      </c>
      <c r="C401" t="s">
        <v>10</v>
      </c>
      <c r="H401">
        <v>2961.8939999999998</v>
      </c>
      <c r="I401">
        <v>2.9620000000000002</v>
      </c>
      <c r="J401" t="b">
        <f t="shared" si="12"/>
        <v>0</v>
      </c>
      <c r="K401" t="str">
        <f>IF($J401,VLOOKUP(HOUR($A401),Grid!$A$2:$E$25,2),VLOOKUP(HOUR($A401),Grid!$A$2:$E$25,4))</f>
        <v>Winter Peak</v>
      </c>
      <c r="L401">
        <f>IF($J401,VLOOKUP(HOUR($A401),Grid!$A$2:$E$25,3),VLOOKUP(HOUR($A401),Grid!$A$2:$E$25,5))</f>
        <v>0.24</v>
      </c>
      <c r="M401">
        <f t="shared" si="13"/>
        <v>0.71088000000000007</v>
      </c>
    </row>
    <row r="402" spans="1:13" x14ac:dyDescent="0.2">
      <c r="A402" s="1">
        <v>43483.708333333336</v>
      </c>
      <c r="B402" t="s">
        <v>9</v>
      </c>
      <c r="C402" t="s">
        <v>10</v>
      </c>
      <c r="H402">
        <v>4025.2579999999998</v>
      </c>
      <c r="I402">
        <v>4.0250000000000004</v>
      </c>
      <c r="J402" t="b">
        <f t="shared" si="12"/>
        <v>0</v>
      </c>
      <c r="K402" t="str">
        <f>IF($J402,VLOOKUP(HOUR($A402),Grid!$A$2:$E$25,2),VLOOKUP(HOUR($A402),Grid!$A$2:$E$25,4))</f>
        <v>Winter Peak</v>
      </c>
      <c r="L402">
        <f>IF($J402,VLOOKUP(HOUR($A402),Grid!$A$2:$E$25,3),VLOOKUP(HOUR($A402),Grid!$A$2:$E$25,5))</f>
        <v>0.24</v>
      </c>
      <c r="M402">
        <f t="shared" si="13"/>
        <v>0.96600000000000008</v>
      </c>
    </row>
    <row r="403" spans="1:13" x14ac:dyDescent="0.2">
      <c r="A403" s="1">
        <v>43483.75</v>
      </c>
      <c r="B403" t="s">
        <v>9</v>
      </c>
      <c r="C403" t="s">
        <v>10</v>
      </c>
      <c r="H403">
        <v>1847.452</v>
      </c>
      <c r="I403">
        <v>1.847</v>
      </c>
      <c r="J403" t="b">
        <f t="shared" si="12"/>
        <v>0</v>
      </c>
      <c r="K403" t="str">
        <f>IF($J403,VLOOKUP(HOUR($A403),Grid!$A$2:$E$25,2),VLOOKUP(HOUR($A403),Grid!$A$2:$E$25,4))</f>
        <v>Winter Peak</v>
      </c>
      <c r="L403">
        <f>IF($J403,VLOOKUP(HOUR($A403),Grid!$A$2:$E$25,3),VLOOKUP(HOUR($A403),Grid!$A$2:$E$25,5))</f>
        <v>0.24</v>
      </c>
      <c r="M403">
        <f t="shared" si="13"/>
        <v>0.44327999999999995</v>
      </c>
    </row>
    <row r="404" spans="1:13" x14ac:dyDescent="0.2">
      <c r="A404" s="1">
        <v>43483.791666666664</v>
      </c>
      <c r="B404" t="s">
        <v>9</v>
      </c>
      <c r="C404" t="s">
        <v>10</v>
      </c>
      <c r="H404">
        <v>2294.66</v>
      </c>
      <c r="I404">
        <v>2.2949999999999999</v>
      </c>
      <c r="J404" t="b">
        <f t="shared" si="12"/>
        <v>0</v>
      </c>
      <c r="K404" t="str">
        <f>IF($J404,VLOOKUP(HOUR($A404),Grid!$A$2:$E$25,2),VLOOKUP(HOUR($A404),Grid!$A$2:$E$25,4))</f>
        <v>Winter Off-Peak</v>
      </c>
      <c r="L404">
        <f>IF($J404,VLOOKUP(HOUR($A404),Grid!$A$2:$E$25,3),VLOOKUP(HOUR($A404),Grid!$A$2:$E$25,5))</f>
        <v>0.17</v>
      </c>
      <c r="M404">
        <f t="shared" si="13"/>
        <v>0.39015</v>
      </c>
    </row>
    <row r="405" spans="1:13" x14ac:dyDescent="0.2">
      <c r="A405" s="1">
        <v>43483.833333333336</v>
      </c>
      <c r="B405" t="s">
        <v>9</v>
      </c>
      <c r="C405" t="s">
        <v>10</v>
      </c>
      <c r="H405">
        <v>1847.0630000000001</v>
      </c>
      <c r="I405">
        <v>1.847</v>
      </c>
      <c r="J405" t="b">
        <f t="shared" si="12"/>
        <v>0</v>
      </c>
      <c r="K405" t="str">
        <f>IF($J405,VLOOKUP(HOUR($A405),Grid!$A$2:$E$25,2),VLOOKUP(HOUR($A405),Grid!$A$2:$E$25,4))</f>
        <v>Winter Off-Peak</v>
      </c>
      <c r="L405">
        <f>IF($J405,VLOOKUP(HOUR($A405),Grid!$A$2:$E$25,3),VLOOKUP(HOUR($A405),Grid!$A$2:$E$25,5))</f>
        <v>0.17</v>
      </c>
      <c r="M405">
        <f t="shared" si="13"/>
        <v>0.31398999999999999</v>
      </c>
    </row>
    <row r="406" spans="1:13" x14ac:dyDescent="0.2">
      <c r="A406" s="1">
        <v>43483.875</v>
      </c>
      <c r="B406" t="s">
        <v>9</v>
      </c>
      <c r="C406" t="s">
        <v>10</v>
      </c>
      <c r="H406">
        <v>1603.0550000000001</v>
      </c>
      <c r="I406">
        <v>1.603</v>
      </c>
      <c r="J406" t="b">
        <f t="shared" si="12"/>
        <v>0</v>
      </c>
      <c r="K406" t="str">
        <f>IF($J406,VLOOKUP(HOUR($A406),Grid!$A$2:$E$25,2),VLOOKUP(HOUR($A406),Grid!$A$2:$E$25,4))</f>
        <v>Winter Off-Peak</v>
      </c>
      <c r="L406">
        <f>IF($J406,VLOOKUP(HOUR($A406),Grid!$A$2:$E$25,3),VLOOKUP(HOUR($A406),Grid!$A$2:$E$25,5))</f>
        <v>0.13</v>
      </c>
      <c r="M406">
        <f t="shared" si="13"/>
        <v>0.20838999999999999</v>
      </c>
    </row>
    <row r="407" spans="1:13" x14ac:dyDescent="0.2">
      <c r="A407" s="1">
        <v>43483.916666666664</v>
      </c>
      <c r="B407" t="s">
        <v>9</v>
      </c>
      <c r="C407" t="s">
        <v>10</v>
      </c>
      <c r="H407">
        <v>1349.652</v>
      </c>
      <c r="I407">
        <v>1.35</v>
      </c>
      <c r="J407" t="b">
        <f t="shared" si="12"/>
        <v>0</v>
      </c>
      <c r="K407" t="str">
        <f>IF($J407,VLOOKUP(HOUR($A407),Grid!$A$2:$E$25,2),VLOOKUP(HOUR($A407),Grid!$A$2:$E$25,4))</f>
        <v>Winter Off-Peak</v>
      </c>
      <c r="L407">
        <f>IF($J407,VLOOKUP(HOUR($A407),Grid!$A$2:$E$25,3),VLOOKUP(HOUR($A407),Grid!$A$2:$E$25,5))</f>
        <v>0.13</v>
      </c>
      <c r="M407">
        <f t="shared" si="13"/>
        <v>0.17550000000000002</v>
      </c>
    </row>
    <row r="408" spans="1:13" x14ac:dyDescent="0.2">
      <c r="A408" s="1">
        <v>43483.958333333336</v>
      </c>
      <c r="B408" t="s">
        <v>9</v>
      </c>
      <c r="C408" t="s">
        <v>10</v>
      </c>
      <c r="H408">
        <v>1124.3869999999999</v>
      </c>
      <c r="I408">
        <v>1.1240000000000001</v>
      </c>
      <c r="J408" t="b">
        <f t="shared" si="12"/>
        <v>0</v>
      </c>
      <c r="K408" t="str">
        <f>IF($J408,VLOOKUP(HOUR($A408),Grid!$A$2:$E$25,2),VLOOKUP(HOUR($A408),Grid!$A$2:$E$25,4))</f>
        <v>Winter Off-Peak</v>
      </c>
      <c r="L408">
        <f>IF($J408,VLOOKUP(HOUR($A408),Grid!$A$2:$E$25,3),VLOOKUP(HOUR($A408),Grid!$A$2:$E$25,5))</f>
        <v>0.13</v>
      </c>
      <c r="M408">
        <f t="shared" si="13"/>
        <v>0.14612000000000003</v>
      </c>
    </row>
    <row r="409" spans="1:13" x14ac:dyDescent="0.2">
      <c r="A409" s="1">
        <v>43484</v>
      </c>
      <c r="B409" t="s">
        <v>9</v>
      </c>
      <c r="C409" t="s">
        <v>10</v>
      </c>
      <c r="H409">
        <v>889.226</v>
      </c>
      <c r="I409">
        <v>0.88900000000000001</v>
      </c>
      <c r="J409" t="b">
        <f t="shared" si="12"/>
        <v>0</v>
      </c>
      <c r="K409" t="str">
        <f>IF($J409,VLOOKUP(HOUR($A409),Grid!$A$2:$E$25,2),VLOOKUP(HOUR($A409),Grid!$A$2:$E$25,4))</f>
        <v>Winter Super-Off-Peak</v>
      </c>
      <c r="L409">
        <f>IF($J409,VLOOKUP(HOUR($A409),Grid!$A$2:$E$25,3),VLOOKUP(HOUR($A409),Grid!$A$2:$E$25,5))</f>
        <v>0.13</v>
      </c>
      <c r="M409">
        <f t="shared" si="13"/>
        <v>0.11557000000000001</v>
      </c>
    </row>
    <row r="410" spans="1:13" x14ac:dyDescent="0.2">
      <c r="A410" s="1">
        <v>43484.041666666664</v>
      </c>
      <c r="B410" t="s">
        <v>9</v>
      </c>
      <c r="C410" t="s">
        <v>10</v>
      </c>
      <c r="H410">
        <v>776.07</v>
      </c>
      <c r="I410">
        <v>0.77600000000000002</v>
      </c>
      <c r="J410" t="b">
        <f t="shared" si="12"/>
        <v>0</v>
      </c>
      <c r="K410" t="str">
        <f>IF($J410,VLOOKUP(HOUR($A410),Grid!$A$2:$E$25,2),VLOOKUP(HOUR($A410),Grid!$A$2:$E$25,4))</f>
        <v>Winter Super-Off-Peak</v>
      </c>
      <c r="L410">
        <f>IF($J410,VLOOKUP(HOUR($A410),Grid!$A$2:$E$25,3),VLOOKUP(HOUR($A410),Grid!$A$2:$E$25,5))</f>
        <v>0.13</v>
      </c>
      <c r="M410">
        <f t="shared" si="13"/>
        <v>0.10088000000000001</v>
      </c>
    </row>
    <row r="411" spans="1:13" x14ac:dyDescent="0.2">
      <c r="A411" s="1">
        <v>43484.083333333336</v>
      </c>
      <c r="B411" t="s">
        <v>9</v>
      </c>
      <c r="C411" t="s">
        <v>10</v>
      </c>
      <c r="H411">
        <v>785.98</v>
      </c>
      <c r="I411">
        <v>0.78600000000000003</v>
      </c>
      <c r="J411" t="b">
        <f t="shared" si="12"/>
        <v>0</v>
      </c>
      <c r="K411" t="str">
        <f>IF($J411,VLOOKUP(HOUR($A411),Grid!$A$2:$E$25,2),VLOOKUP(HOUR($A411),Grid!$A$2:$E$25,4))</f>
        <v>Winter Off-Peak</v>
      </c>
      <c r="L411">
        <f>IF($J411,VLOOKUP(HOUR($A411),Grid!$A$2:$E$25,3),VLOOKUP(HOUR($A411),Grid!$A$2:$E$25,5))</f>
        <v>0.13</v>
      </c>
      <c r="M411">
        <f t="shared" si="13"/>
        <v>0.10218000000000001</v>
      </c>
    </row>
    <row r="412" spans="1:13" x14ac:dyDescent="0.2">
      <c r="A412" s="1">
        <v>43484.125</v>
      </c>
      <c r="B412" t="s">
        <v>9</v>
      </c>
      <c r="C412" t="s">
        <v>10</v>
      </c>
      <c r="H412">
        <v>765.80499999999995</v>
      </c>
      <c r="I412">
        <v>0.76600000000000001</v>
      </c>
      <c r="J412" t="b">
        <f t="shared" si="12"/>
        <v>0</v>
      </c>
      <c r="K412" t="str">
        <f>IF($J412,VLOOKUP(HOUR($A412),Grid!$A$2:$E$25,2),VLOOKUP(HOUR($A412),Grid!$A$2:$E$25,4))</f>
        <v>Winter Super-Off-Peak</v>
      </c>
      <c r="L412">
        <f>IF($J412,VLOOKUP(HOUR($A412),Grid!$A$2:$E$25,3),VLOOKUP(HOUR($A412),Grid!$A$2:$E$25,5))</f>
        <v>0.13</v>
      </c>
      <c r="M412">
        <f t="shared" si="13"/>
        <v>9.9580000000000002E-2</v>
      </c>
    </row>
    <row r="413" spans="1:13" x14ac:dyDescent="0.2">
      <c r="A413" s="1">
        <v>43484.166666666664</v>
      </c>
      <c r="B413" t="s">
        <v>9</v>
      </c>
      <c r="C413" t="s">
        <v>10</v>
      </c>
      <c r="H413">
        <v>789.79499999999996</v>
      </c>
      <c r="I413">
        <v>0.79</v>
      </c>
      <c r="J413" t="b">
        <f t="shared" si="12"/>
        <v>0</v>
      </c>
      <c r="K413" t="str">
        <f>IF($J413,VLOOKUP(HOUR($A413),Grid!$A$2:$E$25,2),VLOOKUP(HOUR($A413),Grid!$A$2:$E$25,4))</f>
        <v>Winter Super-Off-Peak</v>
      </c>
      <c r="L413">
        <f>IF($J413,VLOOKUP(HOUR($A413),Grid!$A$2:$E$25,3),VLOOKUP(HOUR($A413),Grid!$A$2:$E$25,5))</f>
        <v>0.13</v>
      </c>
      <c r="M413">
        <f t="shared" si="13"/>
        <v>0.10270000000000001</v>
      </c>
    </row>
    <row r="414" spans="1:13" x14ac:dyDescent="0.2">
      <c r="A414" s="1">
        <v>43484.208333333336</v>
      </c>
      <c r="B414" t="s">
        <v>9</v>
      </c>
      <c r="C414" t="s">
        <v>10</v>
      </c>
      <c r="H414">
        <v>781.702</v>
      </c>
      <c r="I414">
        <v>0.78200000000000003</v>
      </c>
      <c r="J414" t="b">
        <f t="shared" si="12"/>
        <v>0</v>
      </c>
      <c r="K414" t="str">
        <f>IF($J414,VLOOKUP(HOUR($A414),Grid!$A$2:$E$25,2),VLOOKUP(HOUR($A414),Grid!$A$2:$E$25,4))</f>
        <v>Winter Super-Off-Peak</v>
      </c>
      <c r="L414">
        <f>IF($J414,VLOOKUP(HOUR($A414),Grid!$A$2:$E$25,3),VLOOKUP(HOUR($A414),Grid!$A$2:$E$25,5))</f>
        <v>0.13</v>
      </c>
      <c r="M414">
        <f t="shared" si="13"/>
        <v>0.10166</v>
      </c>
    </row>
    <row r="415" spans="1:13" x14ac:dyDescent="0.2">
      <c r="A415" s="1">
        <v>43484.25</v>
      </c>
      <c r="B415" t="s">
        <v>9</v>
      </c>
      <c r="C415" t="s">
        <v>10</v>
      </c>
      <c r="H415">
        <v>885.202</v>
      </c>
      <c r="I415">
        <v>0.88500000000000001</v>
      </c>
      <c r="J415" t="b">
        <f t="shared" si="12"/>
        <v>0</v>
      </c>
      <c r="K415" t="str">
        <f>IF($J415,VLOOKUP(HOUR($A415),Grid!$A$2:$E$25,2),VLOOKUP(HOUR($A415),Grid!$A$2:$E$25,4))</f>
        <v>Winter Super-Off-Peak</v>
      </c>
      <c r="L415">
        <f>IF($J415,VLOOKUP(HOUR($A415),Grid!$A$2:$E$25,3),VLOOKUP(HOUR($A415),Grid!$A$2:$E$25,5))</f>
        <v>0.13</v>
      </c>
      <c r="M415">
        <f t="shared" si="13"/>
        <v>0.11505</v>
      </c>
    </row>
    <row r="416" spans="1:13" x14ac:dyDescent="0.2">
      <c r="A416" s="1">
        <v>43484.291666666664</v>
      </c>
      <c r="B416" t="s">
        <v>9</v>
      </c>
      <c r="C416" t="s">
        <v>10</v>
      </c>
      <c r="H416">
        <v>882.22</v>
      </c>
      <c r="I416">
        <v>0.88200000000000001</v>
      </c>
      <c r="J416" t="b">
        <f t="shared" si="12"/>
        <v>0</v>
      </c>
      <c r="K416" t="str">
        <f>IF($J416,VLOOKUP(HOUR($A416),Grid!$A$2:$E$25,2),VLOOKUP(HOUR($A416),Grid!$A$2:$E$25,4))</f>
        <v>Winter Off-Peak</v>
      </c>
      <c r="L416">
        <f>IF($J416,VLOOKUP(HOUR($A416),Grid!$A$2:$E$25,3),VLOOKUP(HOUR($A416),Grid!$A$2:$E$25,5))</f>
        <v>0.16</v>
      </c>
      <c r="M416">
        <f t="shared" si="13"/>
        <v>0.14112</v>
      </c>
    </row>
    <row r="417" spans="1:13" x14ac:dyDescent="0.2">
      <c r="A417" s="1">
        <v>43484.333333333336</v>
      </c>
      <c r="B417" t="s">
        <v>9</v>
      </c>
      <c r="C417" t="s">
        <v>10</v>
      </c>
      <c r="H417">
        <v>1233.1089999999999</v>
      </c>
      <c r="I417">
        <v>1.2330000000000001</v>
      </c>
      <c r="J417" t="b">
        <f t="shared" si="12"/>
        <v>0</v>
      </c>
      <c r="K417" t="str">
        <f>IF($J417,VLOOKUP(HOUR($A417),Grid!$A$2:$E$25,2),VLOOKUP(HOUR($A417),Grid!$A$2:$E$25,4))</f>
        <v>Winter Off-Peak</v>
      </c>
      <c r="L417">
        <f>IF($J417,VLOOKUP(HOUR($A417),Grid!$A$2:$E$25,3),VLOOKUP(HOUR($A417),Grid!$A$2:$E$25,5))</f>
        <v>0.16</v>
      </c>
      <c r="M417">
        <f t="shared" si="13"/>
        <v>0.19728000000000001</v>
      </c>
    </row>
    <row r="418" spans="1:13" x14ac:dyDescent="0.2">
      <c r="A418" s="1">
        <v>43484.375</v>
      </c>
      <c r="B418" t="s">
        <v>9</v>
      </c>
      <c r="C418" t="s">
        <v>10</v>
      </c>
      <c r="H418">
        <v>1535.432</v>
      </c>
      <c r="I418">
        <v>1.5349999999999999</v>
      </c>
      <c r="J418" t="b">
        <f t="shared" si="12"/>
        <v>0</v>
      </c>
      <c r="K418" t="str">
        <f>IF($J418,VLOOKUP(HOUR($A418),Grid!$A$2:$E$25,2),VLOOKUP(HOUR($A418),Grid!$A$2:$E$25,4))</f>
        <v>Winter Off-Peak</v>
      </c>
      <c r="L418">
        <f>IF($J418,VLOOKUP(HOUR($A418),Grid!$A$2:$E$25,3),VLOOKUP(HOUR($A418),Grid!$A$2:$E$25,5))</f>
        <v>0.16</v>
      </c>
      <c r="M418">
        <f t="shared" si="13"/>
        <v>0.24559999999999998</v>
      </c>
    </row>
    <row r="419" spans="1:13" x14ac:dyDescent="0.2">
      <c r="A419" s="1">
        <v>43484.416666666664</v>
      </c>
      <c r="B419" t="s">
        <v>9</v>
      </c>
      <c r="C419" t="s">
        <v>10</v>
      </c>
      <c r="H419">
        <v>1512.9010000000001</v>
      </c>
      <c r="I419">
        <v>1.5129999999999999</v>
      </c>
      <c r="J419" t="b">
        <f t="shared" si="12"/>
        <v>0</v>
      </c>
      <c r="K419" t="str">
        <f>IF($J419,VLOOKUP(HOUR($A419),Grid!$A$2:$E$25,2),VLOOKUP(HOUR($A419),Grid!$A$2:$E$25,4))</f>
        <v>Winter Off-Peak</v>
      </c>
      <c r="L419">
        <f>IF($J419,VLOOKUP(HOUR($A419),Grid!$A$2:$E$25,3),VLOOKUP(HOUR($A419),Grid!$A$2:$E$25,5))</f>
        <v>0.16</v>
      </c>
      <c r="M419">
        <f t="shared" si="13"/>
        <v>0.24207999999999999</v>
      </c>
    </row>
    <row r="420" spans="1:13" x14ac:dyDescent="0.2">
      <c r="A420" s="1">
        <v>43484.458333333336</v>
      </c>
      <c r="B420" t="s">
        <v>9</v>
      </c>
      <c r="C420" t="s">
        <v>10</v>
      </c>
      <c r="H420">
        <v>1035.146</v>
      </c>
      <c r="I420">
        <v>1.0349999999999999</v>
      </c>
      <c r="J420" t="b">
        <f t="shared" si="12"/>
        <v>0</v>
      </c>
      <c r="K420" t="str">
        <f>IF($J420,VLOOKUP(HOUR($A420),Grid!$A$2:$E$25,2),VLOOKUP(HOUR($A420),Grid!$A$2:$E$25,4))</f>
        <v>Winter Off-Peak</v>
      </c>
      <c r="L420">
        <f>IF($J420,VLOOKUP(HOUR($A420),Grid!$A$2:$E$25,3),VLOOKUP(HOUR($A420),Grid!$A$2:$E$25,5))</f>
        <v>0.16</v>
      </c>
      <c r="M420">
        <f t="shared" si="13"/>
        <v>0.1656</v>
      </c>
    </row>
    <row r="421" spans="1:13" x14ac:dyDescent="0.2">
      <c r="A421" s="1">
        <v>43484.5</v>
      </c>
      <c r="B421" t="s">
        <v>9</v>
      </c>
      <c r="C421" t="s">
        <v>10</v>
      </c>
      <c r="H421">
        <v>968.38</v>
      </c>
      <c r="I421">
        <v>0.96799999999999997</v>
      </c>
      <c r="J421" t="b">
        <f t="shared" si="12"/>
        <v>0</v>
      </c>
      <c r="K421" t="str">
        <f>IF($J421,VLOOKUP(HOUR($A421),Grid!$A$2:$E$25,2),VLOOKUP(HOUR($A421),Grid!$A$2:$E$25,4))</f>
        <v>Winter Off-Peak</v>
      </c>
      <c r="L421">
        <f>IF($J421,VLOOKUP(HOUR($A421),Grid!$A$2:$E$25,3),VLOOKUP(HOUR($A421),Grid!$A$2:$E$25,5))</f>
        <v>0.16</v>
      </c>
      <c r="M421">
        <f t="shared" si="13"/>
        <v>0.15487999999999999</v>
      </c>
    </row>
    <row r="422" spans="1:13" x14ac:dyDescent="0.2">
      <c r="A422" s="1">
        <v>43484.541666666664</v>
      </c>
      <c r="B422" t="s">
        <v>9</v>
      </c>
      <c r="C422" t="s">
        <v>10</v>
      </c>
      <c r="H422">
        <v>1293.4590000000001</v>
      </c>
      <c r="I422">
        <v>1.2929999999999999</v>
      </c>
      <c r="J422" t="b">
        <f t="shared" si="12"/>
        <v>0</v>
      </c>
      <c r="K422" t="str">
        <f>IF($J422,VLOOKUP(HOUR($A422),Grid!$A$2:$E$25,2),VLOOKUP(HOUR($A422),Grid!$A$2:$E$25,4))</f>
        <v>Winter Peak</v>
      </c>
      <c r="L422">
        <f>IF($J422,VLOOKUP(HOUR($A422),Grid!$A$2:$E$25,3),VLOOKUP(HOUR($A422),Grid!$A$2:$E$25,5))</f>
        <v>0.24</v>
      </c>
      <c r="M422">
        <f t="shared" si="13"/>
        <v>0.31031999999999998</v>
      </c>
    </row>
    <row r="423" spans="1:13" x14ac:dyDescent="0.2">
      <c r="A423" s="1">
        <v>43484.583333333336</v>
      </c>
      <c r="B423" t="s">
        <v>9</v>
      </c>
      <c r="C423" t="s">
        <v>10</v>
      </c>
      <c r="H423">
        <v>1529.645</v>
      </c>
      <c r="I423">
        <v>1.53</v>
      </c>
      <c r="J423" t="b">
        <f t="shared" si="12"/>
        <v>0</v>
      </c>
      <c r="K423" t="str">
        <f>IF($J423,VLOOKUP(HOUR($A423),Grid!$A$2:$E$25,2),VLOOKUP(HOUR($A423),Grid!$A$2:$E$25,4))</f>
        <v>Winter Peak</v>
      </c>
      <c r="L423">
        <f>IF($J423,VLOOKUP(HOUR($A423),Grid!$A$2:$E$25,3),VLOOKUP(HOUR($A423),Grid!$A$2:$E$25,5))</f>
        <v>0.24</v>
      </c>
      <c r="M423">
        <f t="shared" si="13"/>
        <v>0.36719999999999997</v>
      </c>
    </row>
    <row r="424" spans="1:13" x14ac:dyDescent="0.2">
      <c r="A424" s="1">
        <v>43484.625</v>
      </c>
      <c r="B424" t="s">
        <v>9</v>
      </c>
      <c r="C424" t="s">
        <v>10</v>
      </c>
      <c r="H424">
        <v>1689.4079999999999</v>
      </c>
      <c r="I424">
        <v>1.6890000000000001</v>
      </c>
      <c r="J424" t="b">
        <f t="shared" si="12"/>
        <v>0</v>
      </c>
      <c r="K424" t="str">
        <f>IF($J424,VLOOKUP(HOUR($A424),Grid!$A$2:$E$25,2),VLOOKUP(HOUR($A424),Grid!$A$2:$E$25,4))</f>
        <v>Winter Peak</v>
      </c>
      <c r="L424">
        <f>IF($J424,VLOOKUP(HOUR($A424),Grid!$A$2:$E$25,3),VLOOKUP(HOUR($A424),Grid!$A$2:$E$25,5))</f>
        <v>0.24</v>
      </c>
      <c r="M424">
        <f t="shared" si="13"/>
        <v>0.40536</v>
      </c>
    </row>
    <row r="425" spans="1:13" x14ac:dyDescent="0.2">
      <c r="A425" s="1">
        <v>43484.666666666664</v>
      </c>
      <c r="B425" t="s">
        <v>9</v>
      </c>
      <c r="C425" t="s">
        <v>10</v>
      </c>
      <c r="H425">
        <v>1817.874</v>
      </c>
      <c r="I425">
        <v>1.8180000000000001</v>
      </c>
      <c r="J425" t="b">
        <f t="shared" si="12"/>
        <v>0</v>
      </c>
      <c r="K425" t="str">
        <f>IF($J425,VLOOKUP(HOUR($A425),Grid!$A$2:$E$25,2),VLOOKUP(HOUR($A425),Grid!$A$2:$E$25,4))</f>
        <v>Winter Peak</v>
      </c>
      <c r="L425">
        <f>IF($J425,VLOOKUP(HOUR($A425),Grid!$A$2:$E$25,3),VLOOKUP(HOUR($A425),Grid!$A$2:$E$25,5))</f>
        <v>0.24</v>
      </c>
      <c r="M425">
        <f t="shared" si="13"/>
        <v>0.43631999999999999</v>
      </c>
    </row>
    <row r="426" spans="1:13" x14ac:dyDescent="0.2">
      <c r="A426" s="1">
        <v>43484.708333333336</v>
      </c>
      <c r="B426" t="s">
        <v>9</v>
      </c>
      <c r="C426" t="s">
        <v>10</v>
      </c>
      <c r="H426">
        <v>1898.9459999999999</v>
      </c>
      <c r="I426">
        <v>1.899</v>
      </c>
      <c r="J426" t="b">
        <f t="shared" si="12"/>
        <v>0</v>
      </c>
      <c r="K426" t="str">
        <f>IF($J426,VLOOKUP(HOUR($A426),Grid!$A$2:$E$25,2),VLOOKUP(HOUR($A426),Grid!$A$2:$E$25,4))</f>
        <v>Winter Peak</v>
      </c>
      <c r="L426">
        <f>IF($J426,VLOOKUP(HOUR($A426),Grid!$A$2:$E$25,3),VLOOKUP(HOUR($A426),Grid!$A$2:$E$25,5))</f>
        <v>0.24</v>
      </c>
      <c r="M426">
        <f t="shared" si="13"/>
        <v>0.45576</v>
      </c>
    </row>
    <row r="427" spans="1:13" x14ac:dyDescent="0.2">
      <c r="A427" s="1">
        <v>43484.75</v>
      </c>
      <c r="B427" t="s">
        <v>9</v>
      </c>
      <c r="C427" t="s">
        <v>10</v>
      </c>
      <c r="H427">
        <v>1916.59</v>
      </c>
      <c r="I427">
        <v>1.917</v>
      </c>
      <c r="J427" t="b">
        <f t="shared" si="12"/>
        <v>0</v>
      </c>
      <c r="K427" t="str">
        <f>IF($J427,VLOOKUP(HOUR($A427),Grid!$A$2:$E$25,2),VLOOKUP(HOUR($A427),Grid!$A$2:$E$25,4))</f>
        <v>Winter Peak</v>
      </c>
      <c r="L427">
        <f>IF($J427,VLOOKUP(HOUR($A427),Grid!$A$2:$E$25,3),VLOOKUP(HOUR($A427),Grid!$A$2:$E$25,5))</f>
        <v>0.24</v>
      </c>
      <c r="M427">
        <f t="shared" si="13"/>
        <v>0.46007999999999999</v>
      </c>
    </row>
    <row r="428" spans="1:13" x14ac:dyDescent="0.2">
      <c r="A428" s="1">
        <v>43484.791666666664</v>
      </c>
      <c r="B428" t="s">
        <v>9</v>
      </c>
      <c r="C428" t="s">
        <v>10</v>
      </c>
      <c r="H428">
        <v>1923.7829999999999</v>
      </c>
      <c r="I428">
        <v>1.9239999999999999</v>
      </c>
      <c r="J428" t="b">
        <f t="shared" si="12"/>
        <v>0</v>
      </c>
      <c r="K428" t="str">
        <f>IF($J428,VLOOKUP(HOUR($A428),Grid!$A$2:$E$25,2),VLOOKUP(HOUR($A428),Grid!$A$2:$E$25,4))</f>
        <v>Winter Off-Peak</v>
      </c>
      <c r="L428">
        <f>IF($J428,VLOOKUP(HOUR($A428),Grid!$A$2:$E$25,3),VLOOKUP(HOUR($A428),Grid!$A$2:$E$25,5))</f>
        <v>0.17</v>
      </c>
      <c r="M428">
        <f t="shared" si="13"/>
        <v>0.32708000000000004</v>
      </c>
    </row>
    <row r="429" spans="1:13" x14ac:dyDescent="0.2">
      <c r="A429" s="1">
        <v>43484.833333333336</v>
      </c>
      <c r="B429" t="s">
        <v>9</v>
      </c>
      <c r="C429" t="s">
        <v>10</v>
      </c>
      <c r="H429">
        <v>2160.848</v>
      </c>
      <c r="I429">
        <v>2.161</v>
      </c>
      <c r="J429" t="b">
        <f t="shared" si="12"/>
        <v>0</v>
      </c>
      <c r="K429" t="str">
        <f>IF($J429,VLOOKUP(HOUR($A429),Grid!$A$2:$E$25,2),VLOOKUP(HOUR($A429),Grid!$A$2:$E$25,4))</f>
        <v>Winter Off-Peak</v>
      </c>
      <c r="L429">
        <f>IF($J429,VLOOKUP(HOUR($A429),Grid!$A$2:$E$25,3),VLOOKUP(HOUR($A429),Grid!$A$2:$E$25,5))</f>
        <v>0.17</v>
      </c>
      <c r="M429">
        <f t="shared" si="13"/>
        <v>0.36737000000000003</v>
      </c>
    </row>
    <row r="430" spans="1:13" x14ac:dyDescent="0.2">
      <c r="A430" s="1">
        <v>43484.875</v>
      </c>
      <c r="B430" t="s">
        <v>9</v>
      </c>
      <c r="C430" t="s">
        <v>10</v>
      </c>
      <c r="H430">
        <v>2366.9789999999998</v>
      </c>
      <c r="I430">
        <v>2.367</v>
      </c>
      <c r="J430" t="b">
        <f t="shared" si="12"/>
        <v>0</v>
      </c>
      <c r="K430" t="str">
        <f>IF($J430,VLOOKUP(HOUR($A430),Grid!$A$2:$E$25,2),VLOOKUP(HOUR($A430),Grid!$A$2:$E$25,4))</f>
        <v>Winter Off-Peak</v>
      </c>
      <c r="L430">
        <f>IF($J430,VLOOKUP(HOUR($A430),Grid!$A$2:$E$25,3),VLOOKUP(HOUR($A430),Grid!$A$2:$E$25,5))</f>
        <v>0.13</v>
      </c>
      <c r="M430">
        <f t="shared" si="13"/>
        <v>0.30770999999999998</v>
      </c>
    </row>
    <row r="431" spans="1:13" x14ac:dyDescent="0.2">
      <c r="A431" s="1">
        <v>43484.916666666664</v>
      </c>
      <c r="B431" t="s">
        <v>9</v>
      </c>
      <c r="C431" t="s">
        <v>10</v>
      </c>
      <c r="H431">
        <v>1899.4469999999999</v>
      </c>
      <c r="I431">
        <v>1.899</v>
      </c>
      <c r="J431" t="b">
        <f t="shared" si="12"/>
        <v>0</v>
      </c>
      <c r="K431" t="str">
        <f>IF($J431,VLOOKUP(HOUR($A431),Grid!$A$2:$E$25,2),VLOOKUP(HOUR($A431),Grid!$A$2:$E$25,4))</f>
        <v>Winter Off-Peak</v>
      </c>
      <c r="L431">
        <f>IF($J431,VLOOKUP(HOUR($A431),Grid!$A$2:$E$25,3),VLOOKUP(HOUR($A431),Grid!$A$2:$E$25,5))</f>
        <v>0.13</v>
      </c>
      <c r="M431">
        <f t="shared" si="13"/>
        <v>0.24687000000000001</v>
      </c>
    </row>
    <row r="432" spans="1:13" x14ac:dyDescent="0.2">
      <c r="A432" s="1">
        <v>43484.958333333336</v>
      </c>
      <c r="B432" t="s">
        <v>9</v>
      </c>
      <c r="C432" t="s">
        <v>10</v>
      </c>
      <c r="H432">
        <v>1307.5319999999999</v>
      </c>
      <c r="I432">
        <v>1.3080000000000001</v>
      </c>
      <c r="J432" t="b">
        <f t="shared" si="12"/>
        <v>0</v>
      </c>
      <c r="K432" t="str">
        <f>IF($J432,VLOOKUP(HOUR($A432),Grid!$A$2:$E$25,2),VLOOKUP(HOUR($A432),Grid!$A$2:$E$25,4))</f>
        <v>Winter Off-Peak</v>
      </c>
      <c r="L432">
        <f>IF($J432,VLOOKUP(HOUR($A432),Grid!$A$2:$E$25,3),VLOOKUP(HOUR($A432),Grid!$A$2:$E$25,5))</f>
        <v>0.13</v>
      </c>
      <c r="M432">
        <f t="shared" si="13"/>
        <v>0.17004000000000002</v>
      </c>
    </row>
    <row r="433" spans="1:13" x14ac:dyDescent="0.2">
      <c r="A433" s="1">
        <v>43485</v>
      </c>
      <c r="B433" t="s">
        <v>9</v>
      </c>
      <c r="C433" t="s">
        <v>10</v>
      </c>
      <c r="H433">
        <v>1090.9259999999999</v>
      </c>
      <c r="I433">
        <v>1.091</v>
      </c>
      <c r="J433" t="b">
        <f t="shared" si="12"/>
        <v>0</v>
      </c>
      <c r="K433" t="str">
        <f>IF($J433,VLOOKUP(HOUR($A433),Grid!$A$2:$E$25,2),VLOOKUP(HOUR($A433),Grid!$A$2:$E$25,4))</f>
        <v>Winter Super-Off-Peak</v>
      </c>
      <c r="L433">
        <f>IF($J433,VLOOKUP(HOUR($A433),Grid!$A$2:$E$25,3),VLOOKUP(HOUR($A433),Grid!$A$2:$E$25,5))</f>
        <v>0.13</v>
      </c>
      <c r="M433">
        <f t="shared" si="13"/>
        <v>0.14183000000000001</v>
      </c>
    </row>
    <row r="434" spans="1:13" x14ac:dyDescent="0.2">
      <c r="A434" s="1">
        <v>43485.041666666664</v>
      </c>
      <c r="B434" t="s">
        <v>9</v>
      </c>
      <c r="C434" t="s">
        <v>10</v>
      </c>
      <c r="H434">
        <v>930.22900000000004</v>
      </c>
      <c r="I434">
        <v>0.93</v>
      </c>
      <c r="J434" t="b">
        <f t="shared" si="12"/>
        <v>0</v>
      </c>
      <c r="K434" t="str">
        <f>IF($J434,VLOOKUP(HOUR($A434),Grid!$A$2:$E$25,2),VLOOKUP(HOUR($A434),Grid!$A$2:$E$25,4))</f>
        <v>Winter Super-Off-Peak</v>
      </c>
      <c r="L434">
        <f>IF($J434,VLOOKUP(HOUR($A434),Grid!$A$2:$E$25,3),VLOOKUP(HOUR($A434),Grid!$A$2:$E$25,5))</f>
        <v>0.13</v>
      </c>
      <c r="M434">
        <f t="shared" si="13"/>
        <v>0.12090000000000001</v>
      </c>
    </row>
    <row r="435" spans="1:13" x14ac:dyDescent="0.2">
      <c r="A435" s="1">
        <v>43485.083333333336</v>
      </c>
      <c r="B435" t="s">
        <v>9</v>
      </c>
      <c r="C435" t="s">
        <v>10</v>
      </c>
      <c r="H435">
        <v>780.125</v>
      </c>
      <c r="I435">
        <v>0.78</v>
      </c>
      <c r="J435" t="b">
        <f t="shared" si="12"/>
        <v>0</v>
      </c>
      <c r="K435" t="str">
        <f>IF($J435,VLOOKUP(HOUR($A435),Grid!$A$2:$E$25,2),VLOOKUP(HOUR($A435),Grid!$A$2:$E$25,4))</f>
        <v>Winter Off-Peak</v>
      </c>
      <c r="L435">
        <f>IF($J435,VLOOKUP(HOUR($A435),Grid!$A$2:$E$25,3),VLOOKUP(HOUR($A435),Grid!$A$2:$E$25,5))</f>
        <v>0.13</v>
      </c>
      <c r="M435">
        <f t="shared" si="13"/>
        <v>0.1014</v>
      </c>
    </row>
    <row r="436" spans="1:13" x14ac:dyDescent="0.2">
      <c r="A436" s="1">
        <v>43485.125</v>
      </c>
      <c r="B436" t="s">
        <v>9</v>
      </c>
      <c r="C436" t="s">
        <v>10</v>
      </c>
      <c r="H436">
        <v>720.95299999999997</v>
      </c>
      <c r="I436">
        <v>0.72099999999999997</v>
      </c>
      <c r="J436" t="b">
        <f t="shared" si="12"/>
        <v>0</v>
      </c>
      <c r="K436" t="str">
        <f>IF($J436,VLOOKUP(HOUR($A436),Grid!$A$2:$E$25,2),VLOOKUP(HOUR($A436),Grid!$A$2:$E$25,4))</f>
        <v>Winter Super-Off-Peak</v>
      </c>
      <c r="L436">
        <f>IF($J436,VLOOKUP(HOUR($A436),Grid!$A$2:$E$25,3),VLOOKUP(HOUR($A436),Grid!$A$2:$E$25,5))</f>
        <v>0.13</v>
      </c>
      <c r="M436">
        <f t="shared" si="13"/>
        <v>9.3729999999999994E-2</v>
      </c>
    </row>
    <row r="437" spans="1:13" x14ac:dyDescent="0.2">
      <c r="A437" s="1">
        <v>43485.166666666664</v>
      </c>
      <c r="B437" t="s">
        <v>9</v>
      </c>
      <c r="C437" t="s">
        <v>10</v>
      </c>
      <c r="H437">
        <v>735.10900000000004</v>
      </c>
      <c r="I437">
        <v>0.73499999999999999</v>
      </c>
      <c r="J437" t="b">
        <f t="shared" si="12"/>
        <v>0</v>
      </c>
      <c r="K437" t="str">
        <f>IF($J437,VLOOKUP(HOUR($A437),Grid!$A$2:$E$25,2),VLOOKUP(HOUR($A437),Grid!$A$2:$E$25,4))</f>
        <v>Winter Super-Off-Peak</v>
      </c>
      <c r="L437">
        <f>IF($J437,VLOOKUP(HOUR($A437),Grid!$A$2:$E$25,3),VLOOKUP(HOUR($A437),Grid!$A$2:$E$25,5))</f>
        <v>0.13</v>
      </c>
      <c r="M437">
        <f t="shared" si="13"/>
        <v>9.5549999999999996E-2</v>
      </c>
    </row>
    <row r="438" spans="1:13" x14ac:dyDescent="0.2">
      <c r="A438" s="1">
        <v>43485.208333333336</v>
      </c>
      <c r="B438" t="s">
        <v>9</v>
      </c>
      <c r="C438" t="s">
        <v>10</v>
      </c>
      <c r="H438">
        <v>740.78800000000001</v>
      </c>
      <c r="I438">
        <v>0.74099999999999999</v>
      </c>
      <c r="J438" t="b">
        <f t="shared" si="12"/>
        <v>0</v>
      </c>
      <c r="K438" t="str">
        <f>IF($J438,VLOOKUP(HOUR($A438),Grid!$A$2:$E$25,2),VLOOKUP(HOUR($A438),Grid!$A$2:$E$25,4))</f>
        <v>Winter Super-Off-Peak</v>
      </c>
      <c r="L438">
        <f>IF($J438,VLOOKUP(HOUR($A438),Grid!$A$2:$E$25,3),VLOOKUP(HOUR($A438),Grid!$A$2:$E$25,5))</f>
        <v>0.13</v>
      </c>
      <c r="M438">
        <f t="shared" si="13"/>
        <v>9.6329999999999999E-2</v>
      </c>
    </row>
    <row r="439" spans="1:13" x14ac:dyDescent="0.2">
      <c r="A439" s="1">
        <v>43485.25</v>
      </c>
      <c r="B439" t="s">
        <v>9</v>
      </c>
      <c r="C439" t="s">
        <v>10</v>
      </c>
      <c r="H439">
        <v>772.99800000000005</v>
      </c>
      <c r="I439">
        <v>0.77300000000000002</v>
      </c>
      <c r="J439" t="b">
        <f t="shared" si="12"/>
        <v>0</v>
      </c>
      <c r="K439" t="str">
        <f>IF($J439,VLOOKUP(HOUR($A439),Grid!$A$2:$E$25,2),VLOOKUP(HOUR($A439),Grid!$A$2:$E$25,4))</f>
        <v>Winter Super-Off-Peak</v>
      </c>
      <c r="L439">
        <f>IF($J439,VLOOKUP(HOUR($A439),Grid!$A$2:$E$25,3),VLOOKUP(HOUR($A439),Grid!$A$2:$E$25,5))</f>
        <v>0.13</v>
      </c>
      <c r="M439">
        <f t="shared" si="13"/>
        <v>0.10049000000000001</v>
      </c>
    </row>
    <row r="440" spans="1:13" x14ac:dyDescent="0.2">
      <c r="A440" s="1">
        <v>43485.291666666664</v>
      </c>
      <c r="B440" t="s">
        <v>9</v>
      </c>
      <c r="C440" t="s">
        <v>10</v>
      </c>
      <c r="H440">
        <v>807.971</v>
      </c>
      <c r="I440">
        <v>0.80800000000000005</v>
      </c>
      <c r="J440" t="b">
        <f t="shared" si="12"/>
        <v>0</v>
      </c>
      <c r="K440" t="str">
        <f>IF($J440,VLOOKUP(HOUR($A440),Grid!$A$2:$E$25,2),VLOOKUP(HOUR($A440),Grid!$A$2:$E$25,4))</f>
        <v>Winter Off-Peak</v>
      </c>
      <c r="L440">
        <f>IF($J440,VLOOKUP(HOUR($A440),Grid!$A$2:$E$25,3),VLOOKUP(HOUR($A440),Grid!$A$2:$E$25,5))</f>
        <v>0.16</v>
      </c>
      <c r="M440">
        <f t="shared" si="13"/>
        <v>0.12928000000000001</v>
      </c>
    </row>
    <row r="441" spans="1:13" x14ac:dyDescent="0.2">
      <c r="A441" s="1">
        <v>43485.333333333336</v>
      </c>
      <c r="B441" t="s">
        <v>9</v>
      </c>
      <c r="C441" t="s">
        <v>10</v>
      </c>
      <c r="H441">
        <v>924.26499999999999</v>
      </c>
      <c r="I441">
        <v>0.92400000000000004</v>
      </c>
      <c r="J441" t="b">
        <f t="shared" si="12"/>
        <v>0</v>
      </c>
      <c r="K441" t="str">
        <f>IF($J441,VLOOKUP(HOUR($A441),Grid!$A$2:$E$25,2),VLOOKUP(HOUR($A441),Grid!$A$2:$E$25,4))</f>
        <v>Winter Off-Peak</v>
      </c>
      <c r="L441">
        <f>IF($J441,VLOOKUP(HOUR($A441),Grid!$A$2:$E$25,3),VLOOKUP(HOUR($A441),Grid!$A$2:$E$25,5))</f>
        <v>0.16</v>
      </c>
      <c r="M441">
        <f t="shared" si="13"/>
        <v>0.14784</v>
      </c>
    </row>
    <row r="442" spans="1:13" x14ac:dyDescent="0.2">
      <c r="A442" s="1">
        <v>43485.375</v>
      </c>
      <c r="B442" t="s">
        <v>9</v>
      </c>
      <c r="C442" t="s">
        <v>10</v>
      </c>
      <c r="H442">
        <v>1338.058</v>
      </c>
      <c r="I442">
        <v>1.3380000000000001</v>
      </c>
      <c r="J442" t="b">
        <f t="shared" si="12"/>
        <v>0</v>
      </c>
      <c r="K442" t="str">
        <f>IF($J442,VLOOKUP(HOUR($A442),Grid!$A$2:$E$25,2),VLOOKUP(HOUR($A442),Grid!$A$2:$E$25,4))</f>
        <v>Winter Off-Peak</v>
      </c>
      <c r="L442">
        <f>IF($J442,VLOOKUP(HOUR($A442),Grid!$A$2:$E$25,3),VLOOKUP(HOUR($A442),Grid!$A$2:$E$25,5))</f>
        <v>0.16</v>
      </c>
      <c r="M442">
        <f t="shared" si="13"/>
        <v>0.21408000000000002</v>
      </c>
    </row>
    <row r="443" spans="1:13" x14ac:dyDescent="0.2">
      <c r="A443" s="1">
        <v>43485.416666666664</v>
      </c>
      <c r="B443" t="s">
        <v>9</v>
      </c>
      <c r="C443" t="s">
        <v>10</v>
      </c>
      <c r="H443">
        <v>1683.079</v>
      </c>
      <c r="I443">
        <v>1.6830000000000001</v>
      </c>
      <c r="J443" t="b">
        <f t="shared" si="12"/>
        <v>0</v>
      </c>
      <c r="K443" t="str">
        <f>IF($J443,VLOOKUP(HOUR($A443),Grid!$A$2:$E$25,2),VLOOKUP(HOUR($A443),Grid!$A$2:$E$25,4))</f>
        <v>Winter Off-Peak</v>
      </c>
      <c r="L443">
        <f>IF($J443,VLOOKUP(HOUR($A443),Grid!$A$2:$E$25,3),VLOOKUP(HOUR($A443),Grid!$A$2:$E$25,5))</f>
        <v>0.16</v>
      </c>
      <c r="M443">
        <f t="shared" si="13"/>
        <v>0.26928000000000002</v>
      </c>
    </row>
    <row r="444" spans="1:13" x14ac:dyDescent="0.2">
      <c r="A444" s="1">
        <v>43485.458333333336</v>
      </c>
      <c r="B444" t="s">
        <v>9</v>
      </c>
      <c r="C444" t="s">
        <v>10</v>
      </c>
      <c r="H444">
        <v>1493.59</v>
      </c>
      <c r="I444">
        <v>1.494</v>
      </c>
      <c r="J444" t="b">
        <f t="shared" si="12"/>
        <v>0</v>
      </c>
      <c r="K444" t="str">
        <f>IF($J444,VLOOKUP(HOUR($A444),Grid!$A$2:$E$25,2),VLOOKUP(HOUR($A444),Grid!$A$2:$E$25,4))</f>
        <v>Winter Off-Peak</v>
      </c>
      <c r="L444">
        <f>IF($J444,VLOOKUP(HOUR($A444),Grid!$A$2:$E$25,3),VLOOKUP(HOUR($A444),Grid!$A$2:$E$25,5))</f>
        <v>0.16</v>
      </c>
      <c r="M444">
        <f t="shared" si="13"/>
        <v>0.23904</v>
      </c>
    </row>
    <row r="445" spans="1:13" x14ac:dyDescent="0.2">
      <c r="A445" s="1">
        <v>43485.5</v>
      </c>
      <c r="B445" t="s">
        <v>9</v>
      </c>
      <c r="C445" t="s">
        <v>10</v>
      </c>
      <c r="H445">
        <v>1625.4749999999999</v>
      </c>
      <c r="I445">
        <v>1.625</v>
      </c>
      <c r="J445" t="b">
        <f t="shared" si="12"/>
        <v>0</v>
      </c>
      <c r="K445" t="str">
        <f>IF($J445,VLOOKUP(HOUR($A445),Grid!$A$2:$E$25,2),VLOOKUP(HOUR($A445),Grid!$A$2:$E$25,4))</f>
        <v>Winter Off-Peak</v>
      </c>
      <c r="L445">
        <f>IF($J445,VLOOKUP(HOUR($A445),Grid!$A$2:$E$25,3),VLOOKUP(HOUR($A445),Grid!$A$2:$E$25,5))</f>
        <v>0.16</v>
      </c>
      <c r="M445">
        <f t="shared" si="13"/>
        <v>0.26</v>
      </c>
    </row>
    <row r="446" spans="1:13" x14ac:dyDescent="0.2">
      <c r="A446" s="1">
        <v>43485.541666666664</v>
      </c>
      <c r="B446" t="s">
        <v>9</v>
      </c>
      <c r="C446" t="s">
        <v>10</v>
      </c>
      <c r="H446">
        <v>1830.2049999999999</v>
      </c>
      <c r="I446">
        <v>1.83</v>
      </c>
      <c r="J446" t="b">
        <f t="shared" si="12"/>
        <v>0</v>
      </c>
      <c r="K446" t="str">
        <f>IF($J446,VLOOKUP(HOUR($A446),Grid!$A$2:$E$25,2),VLOOKUP(HOUR($A446),Grid!$A$2:$E$25,4))</f>
        <v>Winter Peak</v>
      </c>
      <c r="L446">
        <f>IF($J446,VLOOKUP(HOUR($A446),Grid!$A$2:$E$25,3),VLOOKUP(HOUR($A446),Grid!$A$2:$E$25,5))</f>
        <v>0.24</v>
      </c>
      <c r="M446">
        <f t="shared" si="13"/>
        <v>0.43919999999999998</v>
      </c>
    </row>
    <row r="447" spans="1:13" x14ac:dyDescent="0.2">
      <c r="A447" s="1">
        <v>43485.583333333336</v>
      </c>
      <c r="B447" t="s">
        <v>9</v>
      </c>
      <c r="C447" t="s">
        <v>10</v>
      </c>
      <c r="H447">
        <v>2083.558</v>
      </c>
      <c r="I447">
        <v>2.0840000000000001</v>
      </c>
      <c r="J447" t="b">
        <f t="shared" si="12"/>
        <v>0</v>
      </c>
      <c r="K447" t="str">
        <f>IF($J447,VLOOKUP(HOUR($A447),Grid!$A$2:$E$25,2),VLOOKUP(HOUR($A447),Grid!$A$2:$E$25,4))</f>
        <v>Winter Peak</v>
      </c>
      <c r="L447">
        <f>IF($J447,VLOOKUP(HOUR($A447),Grid!$A$2:$E$25,3),VLOOKUP(HOUR($A447),Grid!$A$2:$E$25,5))</f>
        <v>0.24</v>
      </c>
      <c r="M447">
        <f t="shared" si="13"/>
        <v>0.50016000000000005</v>
      </c>
    </row>
    <row r="448" spans="1:13" x14ac:dyDescent="0.2">
      <c r="A448" s="1">
        <v>43485.625</v>
      </c>
      <c r="B448" t="s">
        <v>9</v>
      </c>
      <c r="C448" t="s">
        <v>10</v>
      </c>
      <c r="H448">
        <v>1252.6949999999999</v>
      </c>
      <c r="I448">
        <v>1.2529999999999999</v>
      </c>
      <c r="J448" t="b">
        <f t="shared" si="12"/>
        <v>0</v>
      </c>
      <c r="K448" t="str">
        <f>IF($J448,VLOOKUP(HOUR($A448),Grid!$A$2:$E$25,2),VLOOKUP(HOUR($A448),Grid!$A$2:$E$25,4))</f>
        <v>Winter Peak</v>
      </c>
      <c r="L448">
        <f>IF($J448,VLOOKUP(HOUR($A448),Grid!$A$2:$E$25,3),VLOOKUP(HOUR($A448),Grid!$A$2:$E$25,5))</f>
        <v>0.24</v>
      </c>
      <c r="M448">
        <f t="shared" si="13"/>
        <v>0.30071999999999999</v>
      </c>
    </row>
    <row r="449" spans="1:13" x14ac:dyDescent="0.2">
      <c r="A449" s="1">
        <v>43485.666666666664</v>
      </c>
      <c r="B449" t="s">
        <v>9</v>
      </c>
      <c r="C449" t="s">
        <v>10</v>
      </c>
      <c r="H449">
        <v>1191.511</v>
      </c>
      <c r="I449">
        <v>1.1919999999999999</v>
      </c>
      <c r="J449" t="b">
        <f t="shared" si="12"/>
        <v>0</v>
      </c>
      <c r="K449" t="str">
        <f>IF($J449,VLOOKUP(HOUR($A449),Grid!$A$2:$E$25,2),VLOOKUP(HOUR($A449),Grid!$A$2:$E$25,4))</f>
        <v>Winter Peak</v>
      </c>
      <c r="L449">
        <f>IF($J449,VLOOKUP(HOUR($A449),Grid!$A$2:$E$25,3),VLOOKUP(HOUR($A449),Grid!$A$2:$E$25,5))</f>
        <v>0.24</v>
      </c>
      <c r="M449">
        <f t="shared" si="13"/>
        <v>0.28608</v>
      </c>
    </row>
    <row r="450" spans="1:13" x14ac:dyDescent="0.2">
      <c r="A450" s="1">
        <v>43485.708333333336</v>
      </c>
      <c r="B450" t="s">
        <v>9</v>
      </c>
      <c r="C450" t="s">
        <v>10</v>
      </c>
      <c r="H450">
        <v>1181.7629999999999</v>
      </c>
      <c r="I450">
        <v>1.1819999999999999</v>
      </c>
      <c r="J450" t="b">
        <f t="shared" si="12"/>
        <v>0</v>
      </c>
      <c r="K450" t="str">
        <f>IF($J450,VLOOKUP(HOUR($A450),Grid!$A$2:$E$25,2),VLOOKUP(HOUR($A450),Grid!$A$2:$E$25,4))</f>
        <v>Winter Peak</v>
      </c>
      <c r="L450">
        <f>IF($J450,VLOOKUP(HOUR($A450),Grid!$A$2:$E$25,3),VLOOKUP(HOUR($A450),Grid!$A$2:$E$25,5))</f>
        <v>0.24</v>
      </c>
      <c r="M450">
        <f t="shared" si="13"/>
        <v>0.28367999999999999</v>
      </c>
    </row>
    <row r="451" spans="1:13" x14ac:dyDescent="0.2">
      <c r="A451" s="1">
        <v>43485.75</v>
      </c>
      <c r="B451" t="s">
        <v>9</v>
      </c>
      <c r="C451" t="s">
        <v>10</v>
      </c>
      <c r="H451">
        <v>1244.3240000000001</v>
      </c>
      <c r="I451">
        <v>1.244</v>
      </c>
      <c r="J451" t="b">
        <f t="shared" ref="J451:J514" si="14">AND((MONTH($A451)&gt;5), (MONTH($A451)&lt;10))</f>
        <v>0</v>
      </c>
      <c r="K451" t="str">
        <f>IF($J451,VLOOKUP(HOUR($A451),Grid!$A$2:$E$25,2),VLOOKUP(HOUR($A451),Grid!$A$2:$E$25,4))</f>
        <v>Winter Peak</v>
      </c>
      <c r="L451">
        <f>IF($J451,VLOOKUP(HOUR($A451),Grid!$A$2:$E$25,3),VLOOKUP(HOUR($A451),Grid!$A$2:$E$25,5))</f>
        <v>0.24</v>
      </c>
      <c r="M451">
        <f t="shared" ref="M451:M514" si="15">I451*L451</f>
        <v>0.29855999999999999</v>
      </c>
    </row>
    <row r="452" spans="1:13" x14ac:dyDescent="0.2">
      <c r="A452" s="1">
        <v>43485.791666666664</v>
      </c>
      <c r="B452" t="s">
        <v>9</v>
      </c>
      <c r="C452" t="s">
        <v>10</v>
      </c>
      <c r="H452">
        <v>1391.856</v>
      </c>
      <c r="I452">
        <v>1.3919999999999999</v>
      </c>
      <c r="J452" t="b">
        <f t="shared" si="14"/>
        <v>0</v>
      </c>
      <c r="K452" t="str">
        <f>IF($J452,VLOOKUP(HOUR($A452),Grid!$A$2:$E$25,2),VLOOKUP(HOUR($A452),Grid!$A$2:$E$25,4))</f>
        <v>Winter Off-Peak</v>
      </c>
      <c r="L452">
        <f>IF($J452,VLOOKUP(HOUR($A452),Grid!$A$2:$E$25,3),VLOOKUP(HOUR($A452),Grid!$A$2:$E$25,5))</f>
        <v>0.17</v>
      </c>
      <c r="M452">
        <f t="shared" si="15"/>
        <v>0.23663999999999999</v>
      </c>
    </row>
    <row r="453" spans="1:13" x14ac:dyDescent="0.2">
      <c r="A453" s="1">
        <v>43485.833333333336</v>
      </c>
      <c r="B453" t="s">
        <v>9</v>
      </c>
      <c r="C453" t="s">
        <v>10</v>
      </c>
      <c r="H453">
        <v>2157.3020000000001</v>
      </c>
      <c r="I453">
        <v>2.157</v>
      </c>
      <c r="J453" t="b">
        <f t="shared" si="14"/>
        <v>0</v>
      </c>
      <c r="K453" t="str">
        <f>IF($J453,VLOOKUP(HOUR($A453),Grid!$A$2:$E$25,2),VLOOKUP(HOUR($A453),Grid!$A$2:$E$25,4))</f>
        <v>Winter Off-Peak</v>
      </c>
      <c r="L453">
        <f>IF($J453,VLOOKUP(HOUR($A453),Grid!$A$2:$E$25,3),VLOOKUP(HOUR($A453),Grid!$A$2:$E$25,5))</f>
        <v>0.17</v>
      </c>
      <c r="M453">
        <f t="shared" si="15"/>
        <v>0.36669000000000002</v>
      </c>
    </row>
    <row r="454" spans="1:13" x14ac:dyDescent="0.2">
      <c r="A454" s="1">
        <v>43485.875</v>
      </c>
      <c r="B454" t="s">
        <v>9</v>
      </c>
      <c r="C454" t="s">
        <v>10</v>
      </c>
      <c r="H454">
        <v>2247.4589999999998</v>
      </c>
      <c r="I454">
        <v>2.2469999999999999</v>
      </c>
      <c r="J454" t="b">
        <f t="shared" si="14"/>
        <v>0</v>
      </c>
      <c r="K454" t="str">
        <f>IF($J454,VLOOKUP(HOUR($A454),Grid!$A$2:$E$25,2),VLOOKUP(HOUR($A454),Grid!$A$2:$E$25,4))</f>
        <v>Winter Off-Peak</v>
      </c>
      <c r="L454">
        <f>IF($J454,VLOOKUP(HOUR($A454),Grid!$A$2:$E$25,3),VLOOKUP(HOUR($A454),Grid!$A$2:$E$25,5))</f>
        <v>0.13</v>
      </c>
      <c r="M454">
        <f t="shared" si="15"/>
        <v>0.29210999999999998</v>
      </c>
    </row>
    <row r="455" spans="1:13" x14ac:dyDescent="0.2">
      <c r="A455" s="1">
        <v>43485.916666666664</v>
      </c>
      <c r="B455" t="s">
        <v>9</v>
      </c>
      <c r="C455" t="s">
        <v>10</v>
      </c>
      <c r="H455">
        <v>1560.6669999999999</v>
      </c>
      <c r="I455">
        <v>1.5609999999999999</v>
      </c>
      <c r="J455" t="b">
        <f t="shared" si="14"/>
        <v>0</v>
      </c>
      <c r="K455" t="str">
        <f>IF($J455,VLOOKUP(HOUR($A455),Grid!$A$2:$E$25,2),VLOOKUP(HOUR($A455),Grid!$A$2:$E$25,4))</f>
        <v>Winter Off-Peak</v>
      </c>
      <c r="L455">
        <f>IF($J455,VLOOKUP(HOUR($A455),Grid!$A$2:$E$25,3),VLOOKUP(HOUR($A455),Grid!$A$2:$E$25,5))</f>
        <v>0.13</v>
      </c>
      <c r="M455">
        <f t="shared" si="15"/>
        <v>0.20293</v>
      </c>
    </row>
    <row r="456" spans="1:13" x14ac:dyDescent="0.2">
      <c r="A456" s="1">
        <v>43485.958333333336</v>
      </c>
      <c r="B456" t="s">
        <v>9</v>
      </c>
      <c r="C456" t="s">
        <v>10</v>
      </c>
      <c r="H456">
        <v>1577.9760000000001</v>
      </c>
      <c r="I456">
        <v>1.5780000000000001</v>
      </c>
      <c r="J456" t="b">
        <f t="shared" si="14"/>
        <v>0</v>
      </c>
      <c r="K456" t="str">
        <f>IF($J456,VLOOKUP(HOUR($A456),Grid!$A$2:$E$25,2),VLOOKUP(HOUR($A456),Grid!$A$2:$E$25,4))</f>
        <v>Winter Off-Peak</v>
      </c>
      <c r="L456">
        <f>IF($J456,VLOOKUP(HOUR($A456),Grid!$A$2:$E$25,3),VLOOKUP(HOUR($A456),Grid!$A$2:$E$25,5))</f>
        <v>0.13</v>
      </c>
      <c r="M456">
        <f t="shared" si="15"/>
        <v>0.20514000000000002</v>
      </c>
    </row>
    <row r="457" spans="1:13" x14ac:dyDescent="0.2">
      <c r="A457" s="1">
        <v>43486</v>
      </c>
      <c r="B457" t="s">
        <v>9</v>
      </c>
      <c r="C457" t="s">
        <v>10</v>
      </c>
      <c r="H457">
        <v>1118.0899999999999</v>
      </c>
      <c r="I457">
        <v>1.1180000000000001</v>
      </c>
      <c r="J457" t="b">
        <f t="shared" si="14"/>
        <v>0</v>
      </c>
      <c r="K457" t="str">
        <f>IF($J457,VLOOKUP(HOUR($A457),Grid!$A$2:$E$25,2),VLOOKUP(HOUR($A457),Grid!$A$2:$E$25,4))</f>
        <v>Winter Super-Off-Peak</v>
      </c>
      <c r="L457">
        <f>IF($J457,VLOOKUP(HOUR($A457),Grid!$A$2:$E$25,3),VLOOKUP(HOUR($A457),Grid!$A$2:$E$25,5))</f>
        <v>0.13</v>
      </c>
      <c r="M457">
        <f t="shared" si="15"/>
        <v>0.14534000000000002</v>
      </c>
    </row>
    <row r="458" spans="1:13" x14ac:dyDescent="0.2">
      <c r="A458" s="1">
        <v>43486.041666666664</v>
      </c>
      <c r="B458" t="s">
        <v>9</v>
      </c>
      <c r="C458" t="s">
        <v>10</v>
      </c>
      <c r="H458">
        <v>19841.447</v>
      </c>
      <c r="I458">
        <v>19.841000000000001</v>
      </c>
      <c r="J458" t="b">
        <f t="shared" si="14"/>
        <v>0</v>
      </c>
      <c r="K458" t="str">
        <f>IF($J458,VLOOKUP(HOUR($A458),Grid!$A$2:$E$25,2),VLOOKUP(HOUR($A458),Grid!$A$2:$E$25,4))</f>
        <v>Winter Super-Off-Peak</v>
      </c>
      <c r="L458">
        <f>IF($J458,VLOOKUP(HOUR($A458),Grid!$A$2:$E$25,3),VLOOKUP(HOUR($A458),Grid!$A$2:$E$25,5))</f>
        <v>0.13</v>
      </c>
      <c r="M458">
        <f t="shared" si="15"/>
        <v>2.5793300000000001</v>
      </c>
    </row>
    <row r="459" spans="1:13" x14ac:dyDescent="0.2">
      <c r="A459" s="1">
        <v>43486.083333333336</v>
      </c>
      <c r="B459" t="s">
        <v>9</v>
      </c>
      <c r="C459" t="s">
        <v>10</v>
      </c>
      <c r="H459">
        <v>20047.171999999999</v>
      </c>
      <c r="I459">
        <v>20.047000000000001</v>
      </c>
      <c r="J459" t="b">
        <f t="shared" si="14"/>
        <v>0</v>
      </c>
      <c r="K459" t="str">
        <f>IF($J459,VLOOKUP(HOUR($A459),Grid!$A$2:$E$25,2),VLOOKUP(HOUR($A459),Grid!$A$2:$E$25,4))</f>
        <v>Winter Off-Peak</v>
      </c>
      <c r="L459">
        <f>IF($J459,VLOOKUP(HOUR($A459),Grid!$A$2:$E$25,3),VLOOKUP(HOUR($A459),Grid!$A$2:$E$25,5))</f>
        <v>0.13</v>
      </c>
      <c r="M459">
        <f t="shared" si="15"/>
        <v>2.6061100000000001</v>
      </c>
    </row>
    <row r="460" spans="1:13" x14ac:dyDescent="0.2">
      <c r="A460" s="1">
        <v>43486.125</v>
      </c>
      <c r="B460" t="s">
        <v>9</v>
      </c>
      <c r="C460" t="s">
        <v>10</v>
      </c>
      <c r="H460">
        <v>11371.26</v>
      </c>
      <c r="I460">
        <v>11.371</v>
      </c>
      <c r="J460" t="b">
        <f t="shared" si="14"/>
        <v>0</v>
      </c>
      <c r="K460" t="str">
        <f>IF($J460,VLOOKUP(HOUR($A460),Grid!$A$2:$E$25,2),VLOOKUP(HOUR($A460),Grid!$A$2:$E$25,4))</f>
        <v>Winter Super-Off-Peak</v>
      </c>
      <c r="L460">
        <f>IF($J460,VLOOKUP(HOUR($A460),Grid!$A$2:$E$25,3),VLOOKUP(HOUR($A460),Grid!$A$2:$E$25,5))</f>
        <v>0.13</v>
      </c>
      <c r="M460">
        <f t="shared" si="15"/>
        <v>1.4782300000000002</v>
      </c>
    </row>
    <row r="461" spans="1:13" x14ac:dyDescent="0.2">
      <c r="A461" s="1">
        <v>43486.166666666664</v>
      </c>
      <c r="B461" t="s">
        <v>9</v>
      </c>
      <c r="C461" t="s">
        <v>10</v>
      </c>
      <c r="H461">
        <v>922.29600000000005</v>
      </c>
      <c r="I461">
        <v>0.92200000000000004</v>
      </c>
      <c r="J461" t="b">
        <f t="shared" si="14"/>
        <v>0</v>
      </c>
      <c r="K461" t="str">
        <f>IF($J461,VLOOKUP(HOUR($A461),Grid!$A$2:$E$25,2),VLOOKUP(HOUR($A461),Grid!$A$2:$E$25,4))</f>
        <v>Winter Super-Off-Peak</v>
      </c>
      <c r="L461">
        <f>IF($J461,VLOOKUP(HOUR($A461),Grid!$A$2:$E$25,3),VLOOKUP(HOUR($A461),Grid!$A$2:$E$25,5))</f>
        <v>0.13</v>
      </c>
      <c r="M461">
        <f t="shared" si="15"/>
        <v>0.11986000000000001</v>
      </c>
    </row>
    <row r="462" spans="1:13" x14ac:dyDescent="0.2">
      <c r="A462" s="1">
        <v>43486.208333333336</v>
      </c>
      <c r="B462" t="s">
        <v>9</v>
      </c>
      <c r="C462" t="s">
        <v>10</v>
      </c>
      <c r="H462">
        <v>994.92700000000002</v>
      </c>
      <c r="I462">
        <v>0.995</v>
      </c>
      <c r="J462" t="b">
        <f t="shared" si="14"/>
        <v>0</v>
      </c>
      <c r="K462" t="str">
        <f>IF($J462,VLOOKUP(HOUR($A462),Grid!$A$2:$E$25,2),VLOOKUP(HOUR($A462),Grid!$A$2:$E$25,4))</f>
        <v>Winter Super-Off-Peak</v>
      </c>
      <c r="L462">
        <f>IF($J462,VLOOKUP(HOUR($A462),Grid!$A$2:$E$25,3),VLOOKUP(HOUR($A462),Grid!$A$2:$E$25,5))</f>
        <v>0.13</v>
      </c>
      <c r="M462">
        <f t="shared" si="15"/>
        <v>0.12934999999999999</v>
      </c>
    </row>
    <row r="463" spans="1:13" x14ac:dyDescent="0.2">
      <c r="A463" s="1">
        <v>43486.25</v>
      </c>
      <c r="B463" t="s">
        <v>9</v>
      </c>
      <c r="C463" t="s">
        <v>10</v>
      </c>
      <c r="H463">
        <v>936.66700000000003</v>
      </c>
      <c r="I463">
        <v>0.93700000000000006</v>
      </c>
      <c r="J463" t="b">
        <f t="shared" si="14"/>
        <v>0</v>
      </c>
      <c r="K463" t="str">
        <f>IF($J463,VLOOKUP(HOUR($A463),Grid!$A$2:$E$25,2),VLOOKUP(HOUR($A463),Grid!$A$2:$E$25,4))</f>
        <v>Winter Super-Off-Peak</v>
      </c>
      <c r="L463">
        <f>IF($J463,VLOOKUP(HOUR($A463),Grid!$A$2:$E$25,3),VLOOKUP(HOUR($A463),Grid!$A$2:$E$25,5))</f>
        <v>0.13</v>
      </c>
      <c r="M463">
        <f t="shared" si="15"/>
        <v>0.12181000000000002</v>
      </c>
    </row>
    <row r="464" spans="1:13" x14ac:dyDescent="0.2">
      <c r="A464" s="1">
        <v>43486.291666666664</v>
      </c>
      <c r="B464" t="s">
        <v>9</v>
      </c>
      <c r="C464" t="s">
        <v>10</v>
      </c>
      <c r="H464">
        <v>1240.915</v>
      </c>
      <c r="I464">
        <v>1.2410000000000001</v>
      </c>
      <c r="J464" t="b">
        <f t="shared" si="14"/>
        <v>0</v>
      </c>
      <c r="K464" t="str">
        <f>IF($J464,VLOOKUP(HOUR($A464),Grid!$A$2:$E$25,2),VLOOKUP(HOUR($A464),Grid!$A$2:$E$25,4))</f>
        <v>Winter Off-Peak</v>
      </c>
      <c r="L464">
        <f>IF($J464,VLOOKUP(HOUR($A464),Grid!$A$2:$E$25,3),VLOOKUP(HOUR($A464),Grid!$A$2:$E$25,5))</f>
        <v>0.16</v>
      </c>
      <c r="M464">
        <f t="shared" si="15"/>
        <v>0.19856000000000001</v>
      </c>
    </row>
    <row r="465" spans="1:13" x14ac:dyDescent="0.2">
      <c r="A465" s="1">
        <v>43486.333333333336</v>
      </c>
      <c r="B465" t="s">
        <v>9</v>
      </c>
      <c r="C465" t="s">
        <v>10</v>
      </c>
      <c r="H465">
        <v>1174.6289999999999</v>
      </c>
      <c r="I465">
        <v>1.175</v>
      </c>
      <c r="J465" t="b">
        <f t="shared" si="14"/>
        <v>0</v>
      </c>
      <c r="K465" t="str">
        <f>IF($J465,VLOOKUP(HOUR($A465),Grid!$A$2:$E$25,2),VLOOKUP(HOUR($A465),Grid!$A$2:$E$25,4))</f>
        <v>Winter Off-Peak</v>
      </c>
      <c r="L465">
        <f>IF($J465,VLOOKUP(HOUR($A465),Grid!$A$2:$E$25,3),VLOOKUP(HOUR($A465),Grid!$A$2:$E$25,5))</f>
        <v>0.16</v>
      </c>
      <c r="M465">
        <f t="shared" si="15"/>
        <v>0.188</v>
      </c>
    </row>
    <row r="466" spans="1:13" x14ac:dyDescent="0.2">
      <c r="A466" s="1">
        <v>43486.375</v>
      </c>
      <c r="B466" t="s">
        <v>9</v>
      </c>
      <c r="C466" t="s">
        <v>10</v>
      </c>
      <c r="H466">
        <v>1560.6579999999999</v>
      </c>
      <c r="I466">
        <v>1.5609999999999999</v>
      </c>
      <c r="J466" t="b">
        <f t="shared" si="14"/>
        <v>0</v>
      </c>
      <c r="K466" t="str">
        <f>IF($J466,VLOOKUP(HOUR($A466),Grid!$A$2:$E$25,2),VLOOKUP(HOUR($A466),Grid!$A$2:$E$25,4))</f>
        <v>Winter Off-Peak</v>
      </c>
      <c r="L466">
        <f>IF($J466,VLOOKUP(HOUR($A466),Grid!$A$2:$E$25,3),VLOOKUP(HOUR($A466),Grid!$A$2:$E$25,5))</f>
        <v>0.16</v>
      </c>
      <c r="M466">
        <f t="shared" si="15"/>
        <v>0.24976000000000001</v>
      </c>
    </row>
    <row r="467" spans="1:13" x14ac:dyDescent="0.2">
      <c r="A467" s="1">
        <v>43486.416666666664</v>
      </c>
      <c r="B467" t="s">
        <v>9</v>
      </c>
      <c r="C467" t="s">
        <v>10</v>
      </c>
      <c r="H467">
        <v>1507.37</v>
      </c>
      <c r="I467">
        <v>1.5069999999999999</v>
      </c>
      <c r="J467" t="b">
        <f t="shared" si="14"/>
        <v>0</v>
      </c>
      <c r="K467" t="str">
        <f>IF($J467,VLOOKUP(HOUR($A467),Grid!$A$2:$E$25,2),VLOOKUP(HOUR($A467),Grid!$A$2:$E$25,4))</f>
        <v>Winter Off-Peak</v>
      </c>
      <c r="L467">
        <f>IF($J467,VLOOKUP(HOUR($A467),Grid!$A$2:$E$25,3),VLOOKUP(HOUR($A467),Grid!$A$2:$E$25,5))</f>
        <v>0.16</v>
      </c>
      <c r="M467">
        <f t="shared" si="15"/>
        <v>0.24112</v>
      </c>
    </row>
    <row r="468" spans="1:13" x14ac:dyDescent="0.2">
      <c r="A468" s="1">
        <v>43486.458333333336</v>
      </c>
      <c r="B468" t="s">
        <v>9</v>
      </c>
      <c r="C468" t="s">
        <v>10</v>
      </c>
      <c r="H468">
        <v>2966.29</v>
      </c>
      <c r="I468">
        <v>2.9660000000000002</v>
      </c>
      <c r="J468" t="b">
        <f t="shared" si="14"/>
        <v>0</v>
      </c>
      <c r="K468" t="str">
        <f>IF($J468,VLOOKUP(HOUR($A468),Grid!$A$2:$E$25,2),VLOOKUP(HOUR($A468),Grid!$A$2:$E$25,4))</f>
        <v>Winter Off-Peak</v>
      </c>
      <c r="L468">
        <f>IF($J468,VLOOKUP(HOUR($A468),Grid!$A$2:$E$25,3),VLOOKUP(HOUR($A468),Grid!$A$2:$E$25,5))</f>
        <v>0.16</v>
      </c>
      <c r="M468">
        <f t="shared" si="15"/>
        <v>0.47456000000000004</v>
      </c>
    </row>
    <row r="469" spans="1:13" x14ac:dyDescent="0.2">
      <c r="A469" s="1">
        <v>43486.5</v>
      </c>
      <c r="B469" t="s">
        <v>9</v>
      </c>
      <c r="C469" t="s">
        <v>10</v>
      </c>
      <c r="H469">
        <v>1103.261</v>
      </c>
      <c r="I469">
        <v>1.103</v>
      </c>
      <c r="J469" t="b">
        <f t="shared" si="14"/>
        <v>0</v>
      </c>
      <c r="K469" t="str">
        <f>IF($J469,VLOOKUP(HOUR($A469),Grid!$A$2:$E$25,2),VLOOKUP(HOUR($A469),Grid!$A$2:$E$25,4))</f>
        <v>Winter Off-Peak</v>
      </c>
      <c r="L469">
        <f>IF($J469,VLOOKUP(HOUR($A469),Grid!$A$2:$E$25,3),VLOOKUP(HOUR($A469),Grid!$A$2:$E$25,5))</f>
        <v>0.16</v>
      </c>
      <c r="M469">
        <f t="shared" si="15"/>
        <v>0.17648</v>
      </c>
    </row>
    <row r="470" spans="1:13" x14ac:dyDescent="0.2">
      <c r="A470" s="1">
        <v>43486.541666666664</v>
      </c>
      <c r="B470" t="s">
        <v>9</v>
      </c>
      <c r="C470" t="s">
        <v>10</v>
      </c>
      <c r="H470">
        <v>2231.9960000000001</v>
      </c>
      <c r="I470">
        <v>2.2320000000000002</v>
      </c>
      <c r="J470" t="b">
        <f t="shared" si="14"/>
        <v>0</v>
      </c>
      <c r="K470" t="str">
        <f>IF($J470,VLOOKUP(HOUR($A470),Grid!$A$2:$E$25,2),VLOOKUP(HOUR($A470),Grid!$A$2:$E$25,4))</f>
        <v>Winter Peak</v>
      </c>
      <c r="L470">
        <f>IF($J470,VLOOKUP(HOUR($A470),Grid!$A$2:$E$25,3),VLOOKUP(HOUR($A470),Grid!$A$2:$E$25,5))</f>
        <v>0.24</v>
      </c>
      <c r="M470">
        <f t="shared" si="15"/>
        <v>0.53568000000000005</v>
      </c>
    </row>
    <row r="471" spans="1:13" x14ac:dyDescent="0.2">
      <c r="A471" s="1">
        <v>43486.583333333336</v>
      </c>
      <c r="B471" t="s">
        <v>9</v>
      </c>
      <c r="C471" t="s">
        <v>10</v>
      </c>
      <c r="H471">
        <v>3062.3429999999998</v>
      </c>
      <c r="I471">
        <v>3.0619999999999998</v>
      </c>
      <c r="J471" t="b">
        <f t="shared" si="14"/>
        <v>0</v>
      </c>
      <c r="K471" t="str">
        <f>IF($J471,VLOOKUP(HOUR($A471),Grid!$A$2:$E$25,2),VLOOKUP(HOUR($A471),Grid!$A$2:$E$25,4))</f>
        <v>Winter Peak</v>
      </c>
      <c r="L471">
        <f>IF($J471,VLOOKUP(HOUR($A471),Grid!$A$2:$E$25,3),VLOOKUP(HOUR($A471),Grid!$A$2:$E$25,5))</f>
        <v>0.24</v>
      </c>
      <c r="M471">
        <f t="shared" si="15"/>
        <v>0.73487999999999998</v>
      </c>
    </row>
    <row r="472" spans="1:13" x14ac:dyDescent="0.2">
      <c r="A472" s="1">
        <v>43486.625</v>
      </c>
      <c r="B472" t="s">
        <v>9</v>
      </c>
      <c r="C472" t="s">
        <v>10</v>
      </c>
      <c r="H472">
        <v>3024.5749999999998</v>
      </c>
      <c r="I472">
        <v>3.0249999999999999</v>
      </c>
      <c r="J472" t="b">
        <f t="shared" si="14"/>
        <v>0</v>
      </c>
      <c r="K472" t="str">
        <f>IF($J472,VLOOKUP(HOUR($A472),Grid!$A$2:$E$25,2),VLOOKUP(HOUR($A472),Grid!$A$2:$E$25,4))</f>
        <v>Winter Peak</v>
      </c>
      <c r="L472">
        <f>IF($J472,VLOOKUP(HOUR($A472),Grid!$A$2:$E$25,3),VLOOKUP(HOUR($A472),Grid!$A$2:$E$25,5))</f>
        <v>0.24</v>
      </c>
      <c r="M472">
        <f t="shared" si="15"/>
        <v>0.72599999999999998</v>
      </c>
    </row>
    <row r="473" spans="1:13" x14ac:dyDescent="0.2">
      <c r="A473" s="1">
        <v>43486.666666666664</v>
      </c>
      <c r="B473" t="s">
        <v>9</v>
      </c>
      <c r="C473" t="s">
        <v>10</v>
      </c>
      <c r="H473">
        <v>3321.75</v>
      </c>
      <c r="I473">
        <v>3.3220000000000001</v>
      </c>
      <c r="J473" t="b">
        <f t="shared" si="14"/>
        <v>0</v>
      </c>
      <c r="K473" t="str">
        <f>IF($J473,VLOOKUP(HOUR($A473),Grid!$A$2:$E$25,2),VLOOKUP(HOUR($A473),Grid!$A$2:$E$25,4))</f>
        <v>Winter Peak</v>
      </c>
      <c r="L473">
        <f>IF($J473,VLOOKUP(HOUR($A473),Grid!$A$2:$E$25,3),VLOOKUP(HOUR($A473),Grid!$A$2:$E$25,5))</f>
        <v>0.24</v>
      </c>
      <c r="M473">
        <f t="shared" si="15"/>
        <v>0.79727999999999999</v>
      </c>
    </row>
    <row r="474" spans="1:13" x14ac:dyDescent="0.2">
      <c r="A474" s="1">
        <v>43486.708333333336</v>
      </c>
      <c r="B474" t="s">
        <v>9</v>
      </c>
      <c r="C474" t="s">
        <v>10</v>
      </c>
      <c r="H474">
        <v>2241.058</v>
      </c>
      <c r="I474">
        <v>2.2410000000000001</v>
      </c>
      <c r="J474" t="b">
        <f t="shared" si="14"/>
        <v>0</v>
      </c>
      <c r="K474" t="str">
        <f>IF($J474,VLOOKUP(HOUR($A474),Grid!$A$2:$E$25,2),VLOOKUP(HOUR($A474),Grid!$A$2:$E$25,4))</f>
        <v>Winter Peak</v>
      </c>
      <c r="L474">
        <f>IF($J474,VLOOKUP(HOUR($A474),Grid!$A$2:$E$25,3),VLOOKUP(HOUR($A474),Grid!$A$2:$E$25,5))</f>
        <v>0.24</v>
      </c>
      <c r="M474">
        <f t="shared" si="15"/>
        <v>0.53783999999999998</v>
      </c>
    </row>
    <row r="475" spans="1:13" x14ac:dyDescent="0.2">
      <c r="A475" s="1">
        <v>43486.75</v>
      </c>
      <c r="B475" t="s">
        <v>9</v>
      </c>
      <c r="C475" t="s">
        <v>10</v>
      </c>
      <c r="H475">
        <v>1073.586</v>
      </c>
      <c r="I475">
        <v>1.0740000000000001</v>
      </c>
      <c r="J475" t="b">
        <f t="shared" si="14"/>
        <v>0</v>
      </c>
      <c r="K475" t="str">
        <f>IF($J475,VLOOKUP(HOUR($A475),Grid!$A$2:$E$25,2),VLOOKUP(HOUR($A475),Grid!$A$2:$E$25,4))</f>
        <v>Winter Peak</v>
      </c>
      <c r="L475">
        <f>IF($J475,VLOOKUP(HOUR($A475),Grid!$A$2:$E$25,3),VLOOKUP(HOUR($A475),Grid!$A$2:$E$25,5))</f>
        <v>0.24</v>
      </c>
      <c r="M475">
        <f t="shared" si="15"/>
        <v>0.25775999999999999</v>
      </c>
    </row>
    <row r="476" spans="1:13" x14ac:dyDescent="0.2">
      <c r="A476" s="1">
        <v>43486.791666666664</v>
      </c>
      <c r="B476" t="s">
        <v>9</v>
      </c>
      <c r="C476" t="s">
        <v>10</v>
      </c>
      <c r="H476">
        <v>1595.69</v>
      </c>
      <c r="I476">
        <v>1.5960000000000001</v>
      </c>
      <c r="J476" t="b">
        <f t="shared" si="14"/>
        <v>0</v>
      </c>
      <c r="K476" t="str">
        <f>IF($J476,VLOOKUP(HOUR($A476),Grid!$A$2:$E$25,2),VLOOKUP(HOUR($A476),Grid!$A$2:$E$25,4))</f>
        <v>Winter Off-Peak</v>
      </c>
      <c r="L476">
        <f>IF($J476,VLOOKUP(HOUR($A476),Grid!$A$2:$E$25,3),VLOOKUP(HOUR($A476),Grid!$A$2:$E$25,5))</f>
        <v>0.17</v>
      </c>
      <c r="M476">
        <f t="shared" si="15"/>
        <v>0.27132000000000006</v>
      </c>
    </row>
    <row r="477" spans="1:13" x14ac:dyDescent="0.2">
      <c r="A477" s="1">
        <v>43486.833333333336</v>
      </c>
      <c r="B477" t="s">
        <v>9</v>
      </c>
      <c r="C477" t="s">
        <v>10</v>
      </c>
      <c r="H477">
        <v>1139.162</v>
      </c>
      <c r="I477">
        <v>1.139</v>
      </c>
      <c r="J477" t="b">
        <f t="shared" si="14"/>
        <v>0</v>
      </c>
      <c r="K477" t="str">
        <f>IF($J477,VLOOKUP(HOUR($A477),Grid!$A$2:$E$25,2),VLOOKUP(HOUR($A477),Grid!$A$2:$E$25,4))</f>
        <v>Winter Off-Peak</v>
      </c>
      <c r="L477">
        <f>IF($J477,VLOOKUP(HOUR($A477),Grid!$A$2:$E$25,3),VLOOKUP(HOUR($A477),Grid!$A$2:$E$25,5))</f>
        <v>0.17</v>
      </c>
      <c r="M477">
        <f t="shared" si="15"/>
        <v>0.19363000000000002</v>
      </c>
    </row>
    <row r="478" spans="1:13" x14ac:dyDescent="0.2">
      <c r="A478" s="1">
        <v>43486.875</v>
      </c>
      <c r="B478" t="s">
        <v>9</v>
      </c>
      <c r="C478" t="s">
        <v>10</v>
      </c>
      <c r="H478">
        <v>1988.0930000000001</v>
      </c>
      <c r="I478">
        <v>1.988</v>
      </c>
      <c r="J478" t="b">
        <f t="shared" si="14"/>
        <v>0</v>
      </c>
      <c r="K478" t="str">
        <f>IF($J478,VLOOKUP(HOUR($A478),Grid!$A$2:$E$25,2),VLOOKUP(HOUR($A478),Grid!$A$2:$E$25,4))</f>
        <v>Winter Off-Peak</v>
      </c>
      <c r="L478">
        <f>IF($J478,VLOOKUP(HOUR($A478),Grid!$A$2:$E$25,3),VLOOKUP(HOUR($A478),Grid!$A$2:$E$25,5))</f>
        <v>0.13</v>
      </c>
      <c r="M478">
        <f t="shared" si="15"/>
        <v>0.25844</v>
      </c>
    </row>
    <row r="479" spans="1:13" x14ac:dyDescent="0.2">
      <c r="A479" s="1">
        <v>43486.916666666664</v>
      </c>
      <c r="B479" t="s">
        <v>9</v>
      </c>
      <c r="C479" t="s">
        <v>10</v>
      </c>
      <c r="H479">
        <v>1511.4159999999999</v>
      </c>
      <c r="I479">
        <v>1.5109999999999999</v>
      </c>
      <c r="J479" t="b">
        <f t="shared" si="14"/>
        <v>0</v>
      </c>
      <c r="K479" t="str">
        <f>IF($J479,VLOOKUP(HOUR($A479),Grid!$A$2:$E$25,2),VLOOKUP(HOUR($A479),Grid!$A$2:$E$25,4))</f>
        <v>Winter Off-Peak</v>
      </c>
      <c r="L479">
        <f>IF($J479,VLOOKUP(HOUR($A479),Grid!$A$2:$E$25,3),VLOOKUP(HOUR($A479),Grid!$A$2:$E$25,5))</f>
        <v>0.13</v>
      </c>
      <c r="M479">
        <f t="shared" si="15"/>
        <v>0.19642999999999999</v>
      </c>
    </row>
    <row r="480" spans="1:13" x14ac:dyDescent="0.2">
      <c r="A480" s="1">
        <v>43486.958333333336</v>
      </c>
      <c r="B480" t="s">
        <v>9</v>
      </c>
      <c r="C480" t="s">
        <v>10</v>
      </c>
      <c r="H480">
        <v>1622.058</v>
      </c>
      <c r="I480">
        <v>1.6220000000000001</v>
      </c>
      <c r="J480" t="b">
        <f t="shared" si="14"/>
        <v>0</v>
      </c>
      <c r="K480" t="str">
        <f>IF($J480,VLOOKUP(HOUR($A480),Grid!$A$2:$E$25,2),VLOOKUP(HOUR($A480),Grid!$A$2:$E$25,4))</f>
        <v>Winter Off-Peak</v>
      </c>
      <c r="L480">
        <f>IF($J480,VLOOKUP(HOUR($A480),Grid!$A$2:$E$25,3),VLOOKUP(HOUR($A480),Grid!$A$2:$E$25,5))</f>
        <v>0.13</v>
      </c>
      <c r="M480">
        <f t="shared" si="15"/>
        <v>0.21086000000000002</v>
      </c>
    </row>
    <row r="481" spans="1:13" x14ac:dyDescent="0.2">
      <c r="A481" s="1">
        <v>43487</v>
      </c>
      <c r="B481" t="s">
        <v>9</v>
      </c>
      <c r="C481" t="s">
        <v>10</v>
      </c>
      <c r="H481">
        <v>10294.927</v>
      </c>
      <c r="I481">
        <v>10.295</v>
      </c>
      <c r="J481" t="b">
        <f t="shared" si="14"/>
        <v>0</v>
      </c>
      <c r="K481" t="str">
        <f>IF($J481,VLOOKUP(HOUR($A481),Grid!$A$2:$E$25,2),VLOOKUP(HOUR($A481),Grid!$A$2:$E$25,4))</f>
        <v>Winter Super-Off-Peak</v>
      </c>
      <c r="L481">
        <f>IF($J481,VLOOKUP(HOUR($A481),Grid!$A$2:$E$25,3),VLOOKUP(HOUR($A481),Grid!$A$2:$E$25,5))</f>
        <v>0.13</v>
      </c>
      <c r="M481">
        <f t="shared" si="15"/>
        <v>1.3383499999999999</v>
      </c>
    </row>
    <row r="482" spans="1:13" x14ac:dyDescent="0.2">
      <c r="A482" s="1">
        <v>43487.041666666664</v>
      </c>
      <c r="B482" t="s">
        <v>9</v>
      </c>
      <c r="C482" t="s">
        <v>10</v>
      </c>
      <c r="H482">
        <v>897.55499999999995</v>
      </c>
      <c r="I482">
        <v>0.89800000000000002</v>
      </c>
      <c r="J482" t="b">
        <f t="shared" si="14"/>
        <v>0</v>
      </c>
      <c r="K482" t="str">
        <f>IF($J482,VLOOKUP(HOUR($A482),Grid!$A$2:$E$25,2),VLOOKUP(HOUR($A482),Grid!$A$2:$E$25,4))</f>
        <v>Winter Super-Off-Peak</v>
      </c>
      <c r="L482">
        <f>IF($J482,VLOOKUP(HOUR($A482),Grid!$A$2:$E$25,3),VLOOKUP(HOUR($A482),Grid!$A$2:$E$25,5))</f>
        <v>0.13</v>
      </c>
      <c r="M482">
        <f t="shared" si="15"/>
        <v>0.11674000000000001</v>
      </c>
    </row>
    <row r="483" spans="1:13" x14ac:dyDescent="0.2">
      <c r="A483" s="1">
        <v>43487.083333333336</v>
      </c>
      <c r="B483" t="s">
        <v>9</v>
      </c>
      <c r="C483" t="s">
        <v>10</v>
      </c>
      <c r="H483">
        <v>830.96400000000006</v>
      </c>
      <c r="I483">
        <v>0.83099999999999996</v>
      </c>
      <c r="J483" t="b">
        <f t="shared" si="14"/>
        <v>0</v>
      </c>
      <c r="K483" t="str">
        <f>IF($J483,VLOOKUP(HOUR($A483),Grid!$A$2:$E$25,2),VLOOKUP(HOUR($A483),Grid!$A$2:$E$25,4))</f>
        <v>Winter Off-Peak</v>
      </c>
      <c r="L483">
        <f>IF($J483,VLOOKUP(HOUR($A483),Grid!$A$2:$E$25,3),VLOOKUP(HOUR($A483),Grid!$A$2:$E$25,5))</f>
        <v>0.13</v>
      </c>
      <c r="M483">
        <f t="shared" si="15"/>
        <v>0.10803</v>
      </c>
    </row>
    <row r="484" spans="1:13" x14ac:dyDescent="0.2">
      <c r="A484" s="1">
        <v>43487.125</v>
      </c>
      <c r="B484" t="s">
        <v>9</v>
      </c>
      <c r="C484" t="s">
        <v>10</v>
      </c>
      <c r="H484">
        <v>924.39300000000003</v>
      </c>
      <c r="I484">
        <v>0.92400000000000004</v>
      </c>
      <c r="J484" t="b">
        <f t="shared" si="14"/>
        <v>0</v>
      </c>
      <c r="K484" t="str">
        <f>IF($J484,VLOOKUP(HOUR($A484),Grid!$A$2:$E$25,2),VLOOKUP(HOUR($A484),Grid!$A$2:$E$25,4))</f>
        <v>Winter Super-Off-Peak</v>
      </c>
      <c r="L484">
        <f>IF($J484,VLOOKUP(HOUR($A484),Grid!$A$2:$E$25,3),VLOOKUP(HOUR($A484),Grid!$A$2:$E$25,5))</f>
        <v>0.13</v>
      </c>
      <c r="M484">
        <f t="shared" si="15"/>
        <v>0.12012</v>
      </c>
    </row>
    <row r="485" spans="1:13" x14ac:dyDescent="0.2">
      <c r="A485" s="1">
        <v>43487.166666666664</v>
      </c>
      <c r="B485" t="s">
        <v>9</v>
      </c>
      <c r="C485" t="s">
        <v>10</v>
      </c>
      <c r="H485">
        <v>944.53499999999997</v>
      </c>
      <c r="I485">
        <v>0.94499999999999995</v>
      </c>
      <c r="J485" t="b">
        <f t="shared" si="14"/>
        <v>0</v>
      </c>
      <c r="K485" t="str">
        <f>IF($J485,VLOOKUP(HOUR($A485),Grid!$A$2:$E$25,2),VLOOKUP(HOUR($A485),Grid!$A$2:$E$25,4))</f>
        <v>Winter Super-Off-Peak</v>
      </c>
      <c r="L485">
        <f>IF($J485,VLOOKUP(HOUR($A485),Grid!$A$2:$E$25,3),VLOOKUP(HOUR($A485),Grid!$A$2:$E$25,5))</f>
        <v>0.13</v>
      </c>
      <c r="M485">
        <f t="shared" si="15"/>
        <v>0.12285</v>
      </c>
    </row>
    <row r="486" spans="1:13" x14ac:dyDescent="0.2">
      <c r="A486" s="1">
        <v>43487.208333333336</v>
      </c>
      <c r="B486" t="s">
        <v>9</v>
      </c>
      <c r="C486" t="s">
        <v>10</v>
      </c>
      <c r="H486">
        <v>967.17899999999997</v>
      </c>
      <c r="I486">
        <v>0.96699999999999997</v>
      </c>
      <c r="J486" t="b">
        <f t="shared" si="14"/>
        <v>0</v>
      </c>
      <c r="K486" t="str">
        <f>IF($J486,VLOOKUP(HOUR($A486),Grid!$A$2:$E$25,2),VLOOKUP(HOUR($A486),Grid!$A$2:$E$25,4))</f>
        <v>Winter Super-Off-Peak</v>
      </c>
      <c r="L486">
        <f>IF($J486,VLOOKUP(HOUR($A486),Grid!$A$2:$E$25,3),VLOOKUP(HOUR($A486),Grid!$A$2:$E$25,5))</f>
        <v>0.13</v>
      </c>
      <c r="M486">
        <f t="shared" si="15"/>
        <v>0.12570999999999999</v>
      </c>
    </row>
    <row r="487" spans="1:13" x14ac:dyDescent="0.2">
      <c r="A487" s="1">
        <v>43487.25</v>
      </c>
      <c r="B487" t="s">
        <v>9</v>
      </c>
      <c r="C487" t="s">
        <v>10</v>
      </c>
      <c r="H487">
        <v>1019.9</v>
      </c>
      <c r="I487">
        <v>1.02</v>
      </c>
      <c r="J487" t="b">
        <f t="shared" si="14"/>
        <v>0</v>
      </c>
      <c r="K487" t="str">
        <f>IF($J487,VLOOKUP(HOUR($A487),Grid!$A$2:$E$25,2),VLOOKUP(HOUR($A487),Grid!$A$2:$E$25,4))</f>
        <v>Winter Super-Off-Peak</v>
      </c>
      <c r="L487">
        <f>IF($J487,VLOOKUP(HOUR($A487),Grid!$A$2:$E$25,3),VLOOKUP(HOUR($A487),Grid!$A$2:$E$25,5))</f>
        <v>0.13</v>
      </c>
      <c r="M487">
        <f t="shared" si="15"/>
        <v>0.1326</v>
      </c>
    </row>
    <row r="488" spans="1:13" x14ac:dyDescent="0.2">
      <c r="A488" s="1">
        <v>43487.291666666664</v>
      </c>
      <c r="B488" t="s">
        <v>9</v>
      </c>
      <c r="C488" t="s">
        <v>10</v>
      </c>
      <c r="H488">
        <v>1252.9269999999999</v>
      </c>
      <c r="I488">
        <v>1.2529999999999999</v>
      </c>
      <c r="J488" t="b">
        <f t="shared" si="14"/>
        <v>0</v>
      </c>
      <c r="K488" t="str">
        <f>IF($J488,VLOOKUP(HOUR($A488),Grid!$A$2:$E$25,2),VLOOKUP(HOUR($A488),Grid!$A$2:$E$25,4))</f>
        <v>Winter Off-Peak</v>
      </c>
      <c r="L488">
        <f>IF($J488,VLOOKUP(HOUR($A488),Grid!$A$2:$E$25,3),VLOOKUP(HOUR($A488),Grid!$A$2:$E$25,5))</f>
        <v>0.16</v>
      </c>
      <c r="M488">
        <f t="shared" si="15"/>
        <v>0.20047999999999999</v>
      </c>
    </row>
    <row r="489" spans="1:13" x14ac:dyDescent="0.2">
      <c r="A489" s="1">
        <v>43487.333333333336</v>
      </c>
      <c r="B489" t="s">
        <v>9</v>
      </c>
      <c r="C489" t="s">
        <v>10</v>
      </c>
      <c r="H489">
        <v>1425.848</v>
      </c>
      <c r="I489">
        <v>1.4259999999999999</v>
      </c>
      <c r="J489" t="b">
        <f t="shared" si="14"/>
        <v>0</v>
      </c>
      <c r="K489" t="str">
        <f>IF($J489,VLOOKUP(HOUR($A489),Grid!$A$2:$E$25,2),VLOOKUP(HOUR($A489),Grid!$A$2:$E$25,4))</f>
        <v>Winter Off-Peak</v>
      </c>
      <c r="L489">
        <f>IF($J489,VLOOKUP(HOUR($A489),Grid!$A$2:$E$25,3),VLOOKUP(HOUR($A489),Grid!$A$2:$E$25,5))</f>
        <v>0.16</v>
      </c>
      <c r="M489">
        <f t="shared" si="15"/>
        <v>0.22816</v>
      </c>
    </row>
    <row r="490" spans="1:13" x14ac:dyDescent="0.2">
      <c r="A490" s="1">
        <v>43487.375</v>
      </c>
      <c r="B490" t="s">
        <v>9</v>
      </c>
      <c r="C490" t="s">
        <v>10</v>
      </c>
      <c r="H490">
        <v>1122.07</v>
      </c>
      <c r="I490">
        <v>1.1220000000000001</v>
      </c>
      <c r="J490" t="b">
        <f t="shared" si="14"/>
        <v>0</v>
      </c>
      <c r="K490" t="str">
        <f>IF($J490,VLOOKUP(HOUR($A490),Grid!$A$2:$E$25,2),VLOOKUP(HOUR($A490),Grid!$A$2:$E$25,4))</f>
        <v>Winter Off-Peak</v>
      </c>
      <c r="L490">
        <f>IF($J490,VLOOKUP(HOUR($A490),Grid!$A$2:$E$25,3),VLOOKUP(HOUR($A490),Grid!$A$2:$E$25,5))</f>
        <v>0.16</v>
      </c>
      <c r="M490">
        <f t="shared" si="15"/>
        <v>0.17952000000000001</v>
      </c>
    </row>
    <row r="491" spans="1:13" x14ac:dyDescent="0.2">
      <c r="A491" s="1">
        <v>43487.416666666664</v>
      </c>
      <c r="B491" t="s">
        <v>9</v>
      </c>
      <c r="C491" t="s">
        <v>10</v>
      </c>
      <c r="H491">
        <v>1126.8009999999999</v>
      </c>
      <c r="I491">
        <v>1.127</v>
      </c>
      <c r="J491" t="b">
        <f t="shared" si="14"/>
        <v>0</v>
      </c>
      <c r="K491" t="str">
        <f>IF($J491,VLOOKUP(HOUR($A491),Grid!$A$2:$E$25,2),VLOOKUP(HOUR($A491),Grid!$A$2:$E$25,4))</f>
        <v>Winter Off-Peak</v>
      </c>
      <c r="L491">
        <f>IF($J491,VLOOKUP(HOUR($A491),Grid!$A$2:$E$25,3),VLOOKUP(HOUR($A491),Grid!$A$2:$E$25,5))</f>
        <v>0.16</v>
      </c>
      <c r="M491">
        <f t="shared" si="15"/>
        <v>0.18032000000000001</v>
      </c>
    </row>
    <row r="492" spans="1:13" x14ac:dyDescent="0.2">
      <c r="A492" s="1">
        <v>43487.458333333336</v>
      </c>
      <c r="B492" t="s">
        <v>9</v>
      </c>
      <c r="C492" t="s">
        <v>10</v>
      </c>
      <c r="H492">
        <v>1585.9010000000001</v>
      </c>
      <c r="I492">
        <v>1.5860000000000001</v>
      </c>
      <c r="J492" t="b">
        <f t="shared" si="14"/>
        <v>0</v>
      </c>
      <c r="K492" t="str">
        <f>IF($J492,VLOOKUP(HOUR($A492),Grid!$A$2:$E$25,2),VLOOKUP(HOUR($A492),Grid!$A$2:$E$25,4))</f>
        <v>Winter Off-Peak</v>
      </c>
      <c r="L492">
        <f>IF($J492,VLOOKUP(HOUR($A492),Grid!$A$2:$E$25,3),VLOOKUP(HOUR($A492),Grid!$A$2:$E$25,5))</f>
        <v>0.16</v>
      </c>
      <c r="M492">
        <f t="shared" si="15"/>
        <v>0.25376000000000004</v>
      </c>
    </row>
    <row r="493" spans="1:13" x14ac:dyDescent="0.2">
      <c r="A493" s="1">
        <v>43487.5</v>
      </c>
      <c r="B493" t="s">
        <v>9</v>
      </c>
      <c r="C493" t="s">
        <v>10</v>
      </c>
      <c r="H493">
        <v>1712.296</v>
      </c>
      <c r="I493">
        <v>1.712</v>
      </c>
      <c r="J493" t="b">
        <f t="shared" si="14"/>
        <v>0</v>
      </c>
      <c r="K493" t="str">
        <f>IF($J493,VLOOKUP(HOUR($A493),Grid!$A$2:$E$25,2),VLOOKUP(HOUR($A493),Grid!$A$2:$E$25,4))</f>
        <v>Winter Off-Peak</v>
      </c>
      <c r="L493">
        <f>IF($J493,VLOOKUP(HOUR($A493),Grid!$A$2:$E$25,3),VLOOKUP(HOUR($A493),Grid!$A$2:$E$25,5))</f>
        <v>0.16</v>
      </c>
      <c r="M493">
        <f t="shared" si="15"/>
        <v>0.27392</v>
      </c>
    </row>
    <row r="494" spans="1:13" x14ac:dyDescent="0.2">
      <c r="A494" s="1">
        <v>43487.541666666664</v>
      </c>
      <c r="B494" t="s">
        <v>9</v>
      </c>
      <c r="C494" t="s">
        <v>10</v>
      </c>
      <c r="H494">
        <v>912.53700000000003</v>
      </c>
      <c r="I494">
        <v>0.91300000000000003</v>
      </c>
      <c r="J494" t="b">
        <f t="shared" si="14"/>
        <v>0</v>
      </c>
      <c r="K494" t="str">
        <f>IF($J494,VLOOKUP(HOUR($A494),Grid!$A$2:$E$25,2),VLOOKUP(HOUR($A494),Grid!$A$2:$E$25,4))</f>
        <v>Winter Peak</v>
      </c>
      <c r="L494">
        <f>IF($J494,VLOOKUP(HOUR($A494),Grid!$A$2:$E$25,3),VLOOKUP(HOUR($A494),Grid!$A$2:$E$25,5))</f>
        <v>0.24</v>
      </c>
      <c r="M494">
        <f t="shared" si="15"/>
        <v>0.21912000000000001</v>
      </c>
    </row>
    <row r="495" spans="1:13" x14ac:dyDescent="0.2">
      <c r="A495" s="1">
        <v>43487.583333333336</v>
      </c>
      <c r="B495" t="s">
        <v>9</v>
      </c>
      <c r="C495" t="s">
        <v>10</v>
      </c>
      <c r="H495">
        <v>873.44</v>
      </c>
      <c r="I495">
        <v>0.873</v>
      </c>
      <c r="J495" t="b">
        <f t="shared" si="14"/>
        <v>0</v>
      </c>
      <c r="K495" t="str">
        <f>IF($J495,VLOOKUP(HOUR($A495),Grid!$A$2:$E$25,2),VLOOKUP(HOUR($A495),Grid!$A$2:$E$25,4))</f>
        <v>Winter Peak</v>
      </c>
      <c r="L495">
        <f>IF($J495,VLOOKUP(HOUR($A495),Grid!$A$2:$E$25,3),VLOOKUP(HOUR($A495),Grid!$A$2:$E$25,5))</f>
        <v>0.24</v>
      </c>
      <c r="M495">
        <f t="shared" si="15"/>
        <v>0.20951999999999998</v>
      </c>
    </row>
    <row r="496" spans="1:13" x14ac:dyDescent="0.2">
      <c r="A496" s="1">
        <v>43487.625</v>
      </c>
      <c r="B496" t="s">
        <v>9</v>
      </c>
      <c r="C496" t="s">
        <v>10</v>
      </c>
      <c r="H496">
        <v>844.14300000000003</v>
      </c>
      <c r="I496">
        <v>0.84399999999999997</v>
      </c>
      <c r="J496" t="b">
        <f t="shared" si="14"/>
        <v>0</v>
      </c>
      <c r="K496" t="str">
        <f>IF($J496,VLOOKUP(HOUR($A496),Grid!$A$2:$E$25,2),VLOOKUP(HOUR($A496),Grid!$A$2:$E$25,4))</f>
        <v>Winter Peak</v>
      </c>
      <c r="L496">
        <f>IF($J496,VLOOKUP(HOUR($A496),Grid!$A$2:$E$25,3),VLOOKUP(HOUR($A496),Grid!$A$2:$E$25,5))</f>
        <v>0.24</v>
      </c>
      <c r="M496">
        <f t="shared" si="15"/>
        <v>0.20255999999999999</v>
      </c>
    </row>
    <row r="497" spans="1:13" x14ac:dyDescent="0.2">
      <c r="A497" s="1">
        <v>43487.666666666664</v>
      </c>
      <c r="B497" t="s">
        <v>9</v>
      </c>
      <c r="C497" t="s">
        <v>10</v>
      </c>
      <c r="H497">
        <v>948.72900000000004</v>
      </c>
      <c r="I497">
        <v>0.94899999999999995</v>
      </c>
      <c r="J497" t="b">
        <f t="shared" si="14"/>
        <v>0</v>
      </c>
      <c r="K497" t="str">
        <f>IF($J497,VLOOKUP(HOUR($A497),Grid!$A$2:$E$25,2),VLOOKUP(HOUR($A497),Grid!$A$2:$E$25,4))</f>
        <v>Winter Peak</v>
      </c>
      <c r="L497">
        <f>IF($J497,VLOOKUP(HOUR($A497),Grid!$A$2:$E$25,3),VLOOKUP(HOUR($A497),Grid!$A$2:$E$25,5))</f>
        <v>0.24</v>
      </c>
      <c r="M497">
        <f t="shared" si="15"/>
        <v>0.22775999999999999</v>
      </c>
    </row>
    <row r="498" spans="1:13" x14ac:dyDescent="0.2">
      <c r="A498" s="1">
        <v>43487.708333333336</v>
      </c>
      <c r="B498" t="s">
        <v>9</v>
      </c>
      <c r="C498" t="s">
        <v>10</v>
      </c>
      <c r="H498">
        <v>1192.827</v>
      </c>
      <c r="I498">
        <v>1.1930000000000001</v>
      </c>
      <c r="J498" t="b">
        <f t="shared" si="14"/>
        <v>0</v>
      </c>
      <c r="K498" t="str">
        <f>IF($J498,VLOOKUP(HOUR($A498),Grid!$A$2:$E$25,2),VLOOKUP(HOUR($A498),Grid!$A$2:$E$25,4))</f>
        <v>Winter Peak</v>
      </c>
      <c r="L498">
        <f>IF($J498,VLOOKUP(HOUR($A498),Grid!$A$2:$E$25,3),VLOOKUP(HOUR($A498),Grid!$A$2:$E$25,5))</f>
        <v>0.24</v>
      </c>
      <c r="M498">
        <f t="shared" si="15"/>
        <v>0.28632000000000002</v>
      </c>
    </row>
    <row r="499" spans="1:13" x14ac:dyDescent="0.2">
      <c r="A499" s="1">
        <v>43487.75</v>
      </c>
      <c r="B499" t="s">
        <v>9</v>
      </c>
      <c r="C499" t="s">
        <v>10</v>
      </c>
      <c r="H499">
        <v>1496.8789999999999</v>
      </c>
      <c r="I499">
        <v>1.4970000000000001</v>
      </c>
      <c r="J499" t="b">
        <f t="shared" si="14"/>
        <v>0</v>
      </c>
      <c r="K499" t="str">
        <f>IF($J499,VLOOKUP(HOUR($A499),Grid!$A$2:$E$25,2),VLOOKUP(HOUR($A499),Grid!$A$2:$E$25,4))</f>
        <v>Winter Peak</v>
      </c>
      <c r="L499">
        <f>IF($J499,VLOOKUP(HOUR($A499),Grid!$A$2:$E$25,3),VLOOKUP(HOUR($A499),Grid!$A$2:$E$25,5))</f>
        <v>0.24</v>
      </c>
      <c r="M499">
        <f t="shared" si="15"/>
        <v>0.35927999999999999</v>
      </c>
    </row>
    <row r="500" spans="1:13" x14ac:dyDescent="0.2">
      <c r="A500" s="1">
        <v>43487.791666666664</v>
      </c>
      <c r="B500" t="s">
        <v>9</v>
      </c>
      <c r="C500" t="s">
        <v>10</v>
      </c>
      <c r="H500">
        <v>1566.3</v>
      </c>
      <c r="I500">
        <v>1.5660000000000001</v>
      </c>
      <c r="J500" t="b">
        <f t="shared" si="14"/>
        <v>0</v>
      </c>
      <c r="K500" t="str">
        <f>IF($J500,VLOOKUP(HOUR($A500),Grid!$A$2:$E$25,2),VLOOKUP(HOUR($A500),Grid!$A$2:$E$25,4))</f>
        <v>Winter Off-Peak</v>
      </c>
      <c r="L500">
        <f>IF($J500,VLOOKUP(HOUR($A500),Grid!$A$2:$E$25,3),VLOOKUP(HOUR($A500),Grid!$A$2:$E$25,5))</f>
        <v>0.17</v>
      </c>
      <c r="M500">
        <f t="shared" si="15"/>
        <v>0.26622000000000001</v>
      </c>
    </row>
    <row r="501" spans="1:13" x14ac:dyDescent="0.2">
      <c r="A501" s="1">
        <v>43487.833333333336</v>
      </c>
      <c r="B501" t="s">
        <v>9</v>
      </c>
      <c r="C501" t="s">
        <v>10</v>
      </c>
      <c r="H501">
        <v>1625.575</v>
      </c>
      <c r="I501">
        <v>1.6259999999999999</v>
      </c>
      <c r="J501" t="b">
        <f t="shared" si="14"/>
        <v>0</v>
      </c>
      <c r="K501" t="str">
        <f>IF($J501,VLOOKUP(HOUR($A501),Grid!$A$2:$E$25,2),VLOOKUP(HOUR($A501),Grid!$A$2:$E$25,4))</f>
        <v>Winter Off-Peak</v>
      </c>
      <c r="L501">
        <f>IF($J501,VLOOKUP(HOUR($A501),Grid!$A$2:$E$25,3),VLOOKUP(HOUR($A501),Grid!$A$2:$E$25,5))</f>
        <v>0.17</v>
      </c>
      <c r="M501">
        <f t="shared" si="15"/>
        <v>0.27642</v>
      </c>
    </row>
    <row r="502" spans="1:13" x14ac:dyDescent="0.2">
      <c r="A502" s="1">
        <v>43487.875</v>
      </c>
      <c r="B502" t="s">
        <v>9</v>
      </c>
      <c r="C502" t="s">
        <v>10</v>
      </c>
      <c r="H502">
        <v>1677.6690000000001</v>
      </c>
      <c r="I502">
        <v>1.6779999999999999</v>
      </c>
      <c r="J502" t="b">
        <f t="shared" si="14"/>
        <v>0</v>
      </c>
      <c r="K502" t="str">
        <f>IF($J502,VLOOKUP(HOUR($A502),Grid!$A$2:$E$25,2),VLOOKUP(HOUR($A502),Grid!$A$2:$E$25,4))</f>
        <v>Winter Off-Peak</v>
      </c>
      <c r="L502">
        <f>IF($J502,VLOOKUP(HOUR($A502),Grid!$A$2:$E$25,3),VLOOKUP(HOUR($A502),Grid!$A$2:$E$25,5))</f>
        <v>0.13</v>
      </c>
      <c r="M502">
        <f t="shared" si="15"/>
        <v>0.21814</v>
      </c>
    </row>
    <row r="503" spans="1:13" x14ac:dyDescent="0.2">
      <c r="A503" s="1">
        <v>43487.916666666664</v>
      </c>
      <c r="B503" t="s">
        <v>9</v>
      </c>
      <c r="C503" t="s">
        <v>10</v>
      </c>
      <c r="H503">
        <v>1933.6849999999999</v>
      </c>
      <c r="I503">
        <v>1.9339999999999999</v>
      </c>
      <c r="J503" t="b">
        <f t="shared" si="14"/>
        <v>0</v>
      </c>
      <c r="K503" t="str">
        <f>IF($J503,VLOOKUP(HOUR($A503),Grid!$A$2:$E$25,2),VLOOKUP(HOUR($A503),Grid!$A$2:$E$25,4))</f>
        <v>Winter Off-Peak</v>
      </c>
      <c r="L503">
        <f>IF($J503,VLOOKUP(HOUR($A503),Grid!$A$2:$E$25,3),VLOOKUP(HOUR($A503),Grid!$A$2:$E$25,5))</f>
        <v>0.13</v>
      </c>
      <c r="M503">
        <f t="shared" si="15"/>
        <v>0.25141999999999998</v>
      </c>
    </row>
    <row r="504" spans="1:13" x14ac:dyDescent="0.2">
      <c r="A504" s="1">
        <v>43487.958333333336</v>
      </c>
      <c r="B504" t="s">
        <v>9</v>
      </c>
      <c r="C504" t="s">
        <v>10</v>
      </c>
      <c r="H504">
        <v>1580.229</v>
      </c>
      <c r="I504">
        <v>1.58</v>
      </c>
      <c r="J504" t="b">
        <f t="shared" si="14"/>
        <v>0</v>
      </c>
      <c r="K504" t="str">
        <f>IF($J504,VLOOKUP(HOUR($A504),Grid!$A$2:$E$25,2),VLOOKUP(HOUR($A504),Grid!$A$2:$E$25,4))</f>
        <v>Winter Off-Peak</v>
      </c>
      <c r="L504">
        <f>IF($J504,VLOOKUP(HOUR($A504),Grid!$A$2:$E$25,3),VLOOKUP(HOUR($A504),Grid!$A$2:$E$25,5))</f>
        <v>0.13</v>
      </c>
      <c r="M504">
        <f t="shared" si="15"/>
        <v>0.20540000000000003</v>
      </c>
    </row>
    <row r="505" spans="1:13" x14ac:dyDescent="0.2">
      <c r="A505" s="1">
        <v>43488</v>
      </c>
      <c r="B505" t="s">
        <v>9</v>
      </c>
      <c r="C505" t="s">
        <v>10</v>
      </c>
      <c r="H505">
        <v>774.76400000000001</v>
      </c>
      <c r="I505">
        <v>0.77500000000000002</v>
      </c>
      <c r="J505" t="b">
        <f t="shared" si="14"/>
        <v>0</v>
      </c>
      <c r="K505" t="str">
        <f>IF($J505,VLOOKUP(HOUR($A505),Grid!$A$2:$E$25,2),VLOOKUP(HOUR($A505),Grid!$A$2:$E$25,4))</f>
        <v>Winter Super-Off-Peak</v>
      </c>
      <c r="L505">
        <f>IF($J505,VLOOKUP(HOUR($A505),Grid!$A$2:$E$25,3),VLOOKUP(HOUR($A505),Grid!$A$2:$E$25,5))</f>
        <v>0.13</v>
      </c>
      <c r="M505">
        <f t="shared" si="15"/>
        <v>0.10075000000000001</v>
      </c>
    </row>
    <row r="506" spans="1:13" x14ac:dyDescent="0.2">
      <c r="A506" s="1">
        <v>43488.041666666664</v>
      </c>
      <c r="B506" t="s">
        <v>9</v>
      </c>
      <c r="C506" t="s">
        <v>10</v>
      </c>
      <c r="H506">
        <v>19884.682000000001</v>
      </c>
      <c r="I506">
        <v>19.885000000000002</v>
      </c>
      <c r="J506" t="b">
        <f t="shared" si="14"/>
        <v>0</v>
      </c>
      <c r="K506" t="str">
        <f>IF($J506,VLOOKUP(HOUR($A506),Grid!$A$2:$E$25,2),VLOOKUP(HOUR($A506),Grid!$A$2:$E$25,4))</f>
        <v>Winter Super-Off-Peak</v>
      </c>
      <c r="L506">
        <f>IF($J506,VLOOKUP(HOUR($A506),Grid!$A$2:$E$25,3),VLOOKUP(HOUR($A506),Grid!$A$2:$E$25,5))</f>
        <v>0.13</v>
      </c>
      <c r="M506">
        <f t="shared" si="15"/>
        <v>2.5850500000000003</v>
      </c>
    </row>
    <row r="507" spans="1:13" x14ac:dyDescent="0.2">
      <c r="A507" s="1">
        <v>43488.083333333336</v>
      </c>
      <c r="B507" t="s">
        <v>9</v>
      </c>
      <c r="C507" t="s">
        <v>10</v>
      </c>
      <c r="H507">
        <v>4790.7089999999998</v>
      </c>
      <c r="I507">
        <v>4.7910000000000004</v>
      </c>
      <c r="J507" t="b">
        <f t="shared" si="14"/>
        <v>0</v>
      </c>
      <c r="K507" t="str">
        <f>IF($J507,VLOOKUP(HOUR($A507),Grid!$A$2:$E$25,2),VLOOKUP(HOUR($A507),Grid!$A$2:$E$25,4))</f>
        <v>Winter Off-Peak</v>
      </c>
      <c r="L507">
        <f>IF($J507,VLOOKUP(HOUR($A507),Grid!$A$2:$E$25,3),VLOOKUP(HOUR($A507),Grid!$A$2:$E$25,5))</f>
        <v>0.13</v>
      </c>
      <c r="M507">
        <f t="shared" si="15"/>
        <v>0.62283000000000011</v>
      </c>
    </row>
    <row r="508" spans="1:13" x14ac:dyDescent="0.2">
      <c r="A508" s="1">
        <v>43488.125</v>
      </c>
      <c r="B508" t="s">
        <v>9</v>
      </c>
      <c r="C508" t="s">
        <v>10</v>
      </c>
      <c r="H508">
        <v>948.024</v>
      </c>
      <c r="I508">
        <v>0.94799999999999995</v>
      </c>
      <c r="J508" t="b">
        <f t="shared" si="14"/>
        <v>0</v>
      </c>
      <c r="K508" t="str">
        <f>IF($J508,VLOOKUP(HOUR($A508),Grid!$A$2:$E$25,2),VLOOKUP(HOUR($A508),Grid!$A$2:$E$25,4))</f>
        <v>Winter Super-Off-Peak</v>
      </c>
      <c r="L508">
        <f>IF($J508,VLOOKUP(HOUR($A508),Grid!$A$2:$E$25,3),VLOOKUP(HOUR($A508),Grid!$A$2:$E$25,5))</f>
        <v>0.13</v>
      </c>
      <c r="M508">
        <f t="shared" si="15"/>
        <v>0.12324</v>
      </c>
    </row>
    <row r="509" spans="1:13" x14ac:dyDescent="0.2">
      <c r="A509" s="1">
        <v>43488.166666666664</v>
      </c>
      <c r="B509" t="s">
        <v>9</v>
      </c>
      <c r="C509" t="s">
        <v>10</v>
      </c>
      <c r="H509">
        <v>1064.7249999999999</v>
      </c>
      <c r="I509">
        <v>1.0649999999999999</v>
      </c>
      <c r="J509" t="b">
        <f t="shared" si="14"/>
        <v>0</v>
      </c>
      <c r="K509" t="str">
        <f>IF($J509,VLOOKUP(HOUR($A509),Grid!$A$2:$E$25,2),VLOOKUP(HOUR($A509),Grid!$A$2:$E$25,4))</f>
        <v>Winter Super-Off-Peak</v>
      </c>
      <c r="L509">
        <f>IF($J509,VLOOKUP(HOUR($A509),Grid!$A$2:$E$25,3),VLOOKUP(HOUR($A509),Grid!$A$2:$E$25,5))</f>
        <v>0.13</v>
      </c>
      <c r="M509">
        <f t="shared" si="15"/>
        <v>0.13844999999999999</v>
      </c>
    </row>
    <row r="510" spans="1:13" x14ac:dyDescent="0.2">
      <c r="A510" s="1">
        <v>43488.208333333336</v>
      </c>
      <c r="B510" t="s">
        <v>9</v>
      </c>
      <c r="C510" t="s">
        <v>10</v>
      </c>
      <c r="H510">
        <v>1021.599</v>
      </c>
      <c r="I510">
        <v>1.022</v>
      </c>
      <c r="J510" t="b">
        <f t="shared" si="14"/>
        <v>0</v>
      </c>
      <c r="K510" t="str">
        <f>IF($J510,VLOOKUP(HOUR($A510),Grid!$A$2:$E$25,2),VLOOKUP(HOUR($A510),Grid!$A$2:$E$25,4))</f>
        <v>Winter Super-Off-Peak</v>
      </c>
      <c r="L510">
        <f>IF($J510,VLOOKUP(HOUR($A510),Grid!$A$2:$E$25,3),VLOOKUP(HOUR($A510),Grid!$A$2:$E$25,5))</f>
        <v>0.13</v>
      </c>
      <c r="M510">
        <f t="shared" si="15"/>
        <v>0.13286000000000001</v>
      </c>
    </row>
    <row r="511" spans="1:13" x14ac:dyDescent="0.2">
      <c r="A511" s="1">
        <v>43488.25</v>
      </c>
      <c r="B511" t="s">
        <v>9</v>
      </c>
      <c r="C511" t="s">
        <v>10</v>
      </c>
      <c r="H511">
        <v>1107.3409999999999</v>
      </c>
      <c r="I511">
        <v>1.107</v>
      </c>
      <c r="J511" t="b">
        <f t="shared" si="14"/>
        <v>0</v>
      </c>
      <c r="K511" t="str">
        <f>IF($J511,VLOOKUP(HOUR($A511),Grid!$A$2:$E$25,2),VLOOKUP(HOUR($A511),Grid!$A$2:$E$25,4))</f>
        <v>Winter Super-Off-Peak</v>
      </c>
      <c r="L511">
        <f>IF($J511,VLOOKUP(HOUR($A511),Grid!$A$2:$E$25,3),VLOOKUP(HOUR($A511),Grid!$A$2:$E$25,5))</f>
        <v>0.13</v>
      </c>
      <c r="M511">
        <f t="shared" si="15"/>
        <v>0.14391000000000001</v>
      </c>
    </row>
    <row r="512" spans="1:13" x14ac:dyDescent="0.2">
      <c r="A512" s="1">
        <v>43488.291666666664</v>
      </c>
      <c r="B512" t="s">
        <v>9</v>
      </c>
      <c r="C512" t="s">
        <v>10</v>
      </c>
      <c r="H512">
        <v>1393.53</v>
      </c>
      <c r="I512">
        <v>1.3939999999999999</v>
      </c>
      <c r="J512" t="b">
        <f t="shared" si="14"/>
        <v>0</v>
      </c>
      <c r="K512" t="str">
        <f>IF($J512,VLOOKUP(HOUR($A512),Grid!$A$2:$E$25,2),VLOOKUP(HOUR($A512),Grid!$A$2:$E$25,4))</f>
        <v>Winter Off-Peak</v>
      </c>
      <c r="L512">
        <f>IF($J512,VLOOKUP(HOUR($A512),Grid!$A$2:$E$25,3),VLOOKUP(HOUR($A512),Grid!$A$2:$E$25,5))</f>
        <v>0.16</v>
      </c>
      <c r="M512">
        <f t="shared" si="15"/>
        <v>0.22303999999999999</v>
      </c>
    </row>
    <row r="513" spans="1:13" x14ac:dyDescent="0.2">
      <c r="A513" s="1">
        <v>43488.333333333336</v>
      </c>
      <c r="B513" t="s">
        <v>9</v>
      </c>
      <c r="C513" t="s">
        <v>10</v>
      </c>
      <c r="H513">
        <v>1476.1790000000001</v>
      </c>
      <c r="I513">
        <v>1.476</v>
      </c>
      <c r="J513" t="b">
        <f t="shared" si="14"/>
        <v>0</v>
      </c>
      <c r="K513" t="str">
        <f>IF($J513,VLOOKUP(HOUR($A513),Grid!$A$2:$E$25,2),VLOOKUP(HOUR($A513),Grid!$A$2:$E$25,4))</f>
        <v>Winter Off-Peak</v>
      </c>
      <c r="L513">
        <f>IF($J513,VLOOKUP(HOUR($A513),Grid!$A$2:$E$25,3),VLOOKUP(HOUR($A513),Grid!$A$2:$E$25,5))</f>
        <v>0.16</v>
      </c>
      <c r="M513">
        <f t="shared" si="15"/>
        <v>0.23616000000000001</v>
      </c>
    </row>
    <row r="514" spans="1:13" x14ac:dyDescent="0.2">
      <c r="A514" s="1">
        <v>43488.375</v>
      </c>
      <c r="B514" t="s">
        <v>9</v>
      </c>
      <c r="C514" t="s">
        <v>10</v>
      </c>
      <c r="H514">
        <v>1475.002</v>
      </c>
      <c r="I514">
        <v>1.4750000000000001</v>
      </c>
      <c r="J514" t="b">
        <f t="shared" si="14"/>
        <v>0</v>
      </c>
      <c r="K514" t="str">
        <f>IF($J514,VLOOKUP(HOUR($A514),Grid!$A$2:$E$25,2),VLOOKUP(HOUR($A514),Grid!$A$2:$E$25,4))</f>
        <v>Winter Off-Peak</v>
      </c>
      <c r="L514">
        <f>IF($J514,VLOOKUP(HOUR($A514),Grid!$A$2:$E$25,3),VLOOKUP(HOUR($A514),Grid!$A$2:$E$25,5))</f>
        <v>0.16</v>
      </c>
      <c r="M514">
        <f t="shared" si="15"/>
        <v>0.23600000000000002</v>
      </c>
    </row>
    <row r="515" spans="1:13" x14ac:dyDescent="0.2">
      <c r="A515" s="1">
        <v>43488.416666666664</v>
      </c>
      <c r="B515" t="s">
        <v>9</v>
      </c>
      <c r="C515" t="s">
        <v>10</v>
      </c>
      <c r="H515">
        <v>1102.788</v>
      </c>
      <c r="I515">
        <v>1.103</v>
      </c>
      <c r="J515" t="b">
        <f t="shared" ref="J515:J578" si="16">AND((MONTH($A515)&gt;5), (MONTH($A515)&lt;10))</f>
        <v>0</v>
      </c>
      <c r="K515" t="str">
        <f>IF($J515,VLOOKUP(HOUR($A515),Grid!$A$2:$E$25,2),VLOOKUP(HOUR($A515),Grid!$A$2:$E$25,4))</f>
        <v>Winter Off-Peak</v>
      </c>
      <c r="L515">
        <f>IF($J515,VLOOKUP(HOUR($A515),Grid!$A$2:$E$25,3),VLOOKUP(HOUR($A515),Grid!$A$2:$E$25,5))</f>
        <v>0.16</v>
      </c>
      <c r="M515">
        <f t="shared" ref="M515:M578" si="17">I515*L515</f>
        <v>0.17648</v>
      </c>
    </row>
    <row r="516" spans="1:13" x14ac:dyDescent="0.2">
      <c r="A516" s="1">
        <v>43488.458333333336</v>
      </c>
      <c r="B516" t="s">
        <v>9</v>
      </c>
      <c r="C516" t="s">
        <v>10</v>
      </c>
      <c r="H516">
        <v>807.58</v>
      </c>
      <c r="I516">
        <v>0.80800000000000005</v>
      </c>
      <c r="J516" t="b">
        <f t="shared" si="16"/>
        <v>0</v>
      </c>
      <c r="K516" t="str">
        <f>IF($J516,VLOOKUP(HOUR($A516),Grid!$A$2:$E$25,2),VLOOKUP(HOUR($A516),Grid!$A$2:$E$25,4))</f>
        <v>Winter Off-Peak</v>
      </c>
      <c r="L516">
        <f>IF($J516,VLOOKUP(HOUR($A516),Grid!$A$2:$E$25,3),VLOOKUP(HOUR($A516),Grid!$A$2:$E$25,5))</f>
        <v>0.16</v>
      </c>
      <c r="M516">
        <f t="shared" si="17"/>
        <v>0.12928000000000001</v>
      </c>
    </row>
    <row r="517" spans="1:13" x14ac:dyDescent="0.2">
      <c r="A517" s="1">
        <v>43488.5</v>
      </c>
      <c r="B517" t="s">
        <v>9</v>
      </c>
      <c r="C517" t="s">
        <v>10</v>
      </c>
      <c r="H517">
        <v>969.02599999999995</v>
      </c>
      <c r="I517">
        <v>0.96899999999999997</v>
      </c>
      <c r="J517" t="b">
        <f t="shared" si="16"/>
        <v>0</v>
      </c>
      <c r="K517" t="str">
        <f>IF($J517,VLOOKUP(HOUR($A517),Grid!$A$2:$E$25,2),VLOOKUP(HOUR($A517),Grid!$A$2:$E$25,4))</f>
        <v>Winter Off-Peak</v>
      </c>
      <c r="L517">
        <f>IF($J517,VLOOKUP(HOUR($A517),Grid!$A$2:$E$25,3),VLOOKUP(HOUR($A517),Grid!$A$2:$E$25,5))</f>
        <v>0.16</v>
      </c>
      <c r="M517">
        <f t="shared" si="17"/>
        <v>0.15504000000000001</v>
      </c>
    </row>
    <row r="518" spans="1:13" x14ac:dyDescent="0.2">
      <c r="A518" s="1">
        <v>43488.541666666664</v>
      </c>
      <c r="B518" t="s">
        <v>9</v>
      </c>
      <c r="C518" t="s">
        <v>10</v>
      </c>
      <c r="H518">
        <v>785.07</v>
      </c>
      <c r="I518">
        <v>0.78500000000000003</v>
      </c>
      <c r="J518" t="b">
        <f t="shared" si="16"/>
        <v>0</v>
      </c>
      <c r="K518" t="str">
        <f>IF($J518,VLOOKUP(HOUR($A518),Grid!$A$2:$E$25,2),VLOOKUP(HOUR($A518),Grid!$A$2:$E$25,4))</f>
        <v>Winter Peak</v>
      </c>
      <c r="L518">
        <f>IF($J518,VLOOKUP(HOUR($A518),Grid!$A$2:$E$25,3),VLOOKUP(HOUR($A518),Grid!$A$2:$E$25,5))</f>
        <v>0.24</v>
      </c>
      <c r="M518">
        <f t="shared" si="17"/>
        <v>0.18840000000000001</v>
      </c>
    </row>
    <row r="519" spans="1:13" x14ac:dyDescent="0.2">
      <c r="A519" s="1">
        <v>43488.583333333336</v>
      </c>
      <c r="B519" t="s">
        <v>9</v>
      </c>
      <c r="C519" t="s">
        <v>10</v>
      </c>
      <c r="H519">
        <v>718.55499999999995</v>
      </c>
      <c r="I519">
        <v>0.71899999999999997</v>
      </c>
      <c r="J519" t="b">
        <f t="shared" si="16"/>
        <v>0</v>
      </c>
      <c r="K519" t="str">
        <f>IF($J519,VLOOKUP(HOUR($A519),Grid!$A$2:$E$25,2),VLOOKUP(HOUR($A519),Grid!$A$2:$E$25,4))</f>
        <v>Winter Peak</v>
      </c>
      <c r="L519">
        <f>IF($J519,VLOOKUP(HOUR($A519),Grid!$A$2:$E$25,3),VLOOKUP(HOUR($A519),Grid!$A$2:$E$25,5))</f>
        <v>0.24</v>
      </c>
      <c r="M519">
        <f t="shared" si="17"/>
        <v>0.17255999999999999</v>
      </c>
    </row>
    <row r="520" spans="1:13" x14ac:dyDescent="0.2">
      <c r="A520" s="1">
        <v>43488.625</v>
      </c>
      <c r="B520" t="s">
        <v>9</v>
      </c>
      <c r="C520" t="s">
        <v>10</v>
      </c>
      <c r="H520">
        <v>843.01199999999994</v>
      </c>
      <c r="I520">
        <v>0.84299999999999997</v>
      </c>
      <c r="J520" t="b">
        <f t="shared" si="16"/>
        <v>0</v>
      </c>
      <c r="K520" t="str">
        <f>IF($J520,VLOOKUP(HOUR($A520),Grid!$A$2:$E$25,2),VLOOKUP(HOUR($A520),Grid!$A$2:$E$25,4))</f>
        <v>Winter Peak</v>
      </c>
      <c r="L520">
        <f>IF($J520,VLOOKUP(HOUR($A520),Grid!$A$2:$E$25,3),VLOOKUP(HOUR($A520),Grid!$A$2:$E$25,5))</f>
        <v>0.24</v>
      </c>
      <c r="M520">
        <f t="shared" si="17"/>
        <v>0.20231999999999997</v>
      </c>
    </row>
    <row r="521" spans="1:13" x14ac:dyDescent="0.2">
      <c r="A521" s="1">
        <v>43488.666666666664</v>
      </c>
      <c r="B521" t="s">
        <v>9</v>
      </c>
      <c r="C521" t="s">
        <v>10</v>
      </c>
      <c r="H521">
        <v>619.61800000000005</v>
      </c>
      <c r="I521">
        <v>0.62</v>
      </c>
      <c r="J521" t="b">
        <f t="shared" si="16"/>
        <v>0</v>
      </c>
      <c r="K521" t="str">
        <f>IF($J521,VLOOKUP(HOUR($A521),Grid!$A$2:$E$25,2),VLOOKUP(HOUR($A521),Grid!$A$2:$E$25,4))</f>
        <v>Winter Peak</v>
      </c>
      <c r="L521">
        <f>IF($J521,VLOOKUP(HOUR($A521),Grid!$A$2:$E$25,3),VLOOKUP(HOUR($A521),Grid!$A$2:$E$25,5))</f>
        <v>0.24</v>
      </c>
      <c r="M521">
        <f t="shared" si="17"/>
        <v>0.14879999999999999</v>
      </c>
    </row>
    <row r="522" spans="1:13" x14ac:dyDescent="0.2">
      <c r="A522" s="1">
        <v>43488.708333333336</v>
      </c>
      <c r="B522" t="s">
        <v>9</v>
      </c>
      <c r="C522" t="s">
        <v>10</v>
      </c>
      <c r="H522">
        <v>1191.463</v>
      </c>
      <c r="I522">
        <v>1.1910000000000001</v>
      </c>
      <c r="J522" t="b">
        <f t="shared" si="16"/>
        <v>0</v>
      </c>
      <c r="K522" t="str">
        <f>IF($J522,VLOOKUP(HOUR($A522),Grid!$A$2:$E$25,2),VLOOKUP(HOUR($A522),Grid!$A$2:$E$25,4))</f>
        <v>Winter Peak</v>
      </c>
      <c r="L522">
        <f>IF($J522,VLOOKUP(HOUR($A522),Grid!$A$2:$E$25,3),VLOOKUP(HOUR($A522),Grid!$A$2:$E$25,5))</f>
        <v>0.24</v>
      </c>
      <c r="M522">
        <f t="shared" si="17"/>
        <v>0.28583999999999998</v>
      </c>
    </row>
    <row r="523" spans="1:13" x14ac:dyDescent="0.2">
      <c r="A523" s="1">
        <v>43488.75</v>
      </c>
      <c r="B523" t="s">
        <v>9</v>
      </c>
      <c r="C523" t="s">
        <v>10</v>
      </c>
      <c r="H523">
        <v>2281.5079999999998</v>
      </c>
      <c r="I523">
        <v>2.282</v>
      </c>
      <c r="J523" t="b">
        <f t="shared" si="16"/>
        <v>0</v>
      </c>
      <c r="K523" t="str">
        <f>IF($J523,VLOOKUP(HOUR($A523),Grid!$A$2:$E$25,2),VLOOKUP(HOUR($A523),Grid!$A$2:$E$25,4))</f>
        <v>Winter Peak</v>
      </c>
      <c r="L523">
        <f>IF($J523,VLOOKUP(HOUR($A523),Grid!$A$2:$E$25,3),VLOOKUP(HOUR($A523),Grid!$A$2:$E$25,5))</f>
        <v>0.24</v>
      </c>
      <c r="M523">
        <f t="shared" si="17"/>
        <v>0.54767999999999994</v>
      </c>
    </row>
    <row r="524" spans="1:13" x14ac:dyDescent="0.2">
      <c r="A524" s="1">
        <v>43488.791666666664</v>
      </c>
      <c r="B524" t="s">
        <v>9</v>
      </c>
      <c r="C524" t="s">
        <v>10</v>
      </c>
      <c r="H524">
        <v>2682.8620000000001</v>
      </c>
      <c r="I524">
        <v>2.6829999999999998</v>
      </c>
      <c r="J524" t="b">
        <f t="shared" si="16"/>
        <v>0</v>
      </c>
      <c r="K524" t="str">
        <f>IF($J524,VLOOKUP(HOUR($A524),Grid!$A$2:$E$25,2),VLOOKUP(HOUR($A524),Grid!$A$2:$E$25,4))</f>
        <v>Winter Off-Peak</v>
      </c>
      <c r="L524">
        <f>IF($J524,VLOOKUP(HOUR($A524),Grid!$A$2:$E$25,3),VLOOKUP(HOUR($A524),Grid!$A$2:$E$25,5))</f>
        <v>0.17</v>
      </c>
      <c r="M524">
        <f t="shared" si="17"/>
        <v>0.45611000000000002</v>
      </c>
    </row>
    <row r="525" spans="1:13" x14ac:dyDescent="0.2">
      <c r="A525" s="1">
        <v>43488.833333333336</v>
      </c>
      <c r="B525" t="s">
        <v>9</v>
      </c>
      <c r="C525" t="s">
        <v>10</v>
      </c>
      <c r="H525">
        <v>1644.367</v>
      </c>
      <c r="I525">
        <v>1.6439999999999999</v>
      </c>
      <c r="J525" t="b">
        <f t="shared" si="16"/>
        <v>0</v>
      </c>
      <c r="K525" t="str">
        <f>IF($J525,VLOOKUP(HOUR($A525),Grid!$A$2:$E$25,2),VLOOKUP(HOUR($A525),Grid!$A$2:$E$25,4))</f>
        <v>Winter Off-Peak</v>
      </c>
      <c r="L525">
        <f>IF($J525,VLOOKUP(HOUR($A525),Grid!$A$2:$E$25,3),VLOOKUP(HOUR($A525),Grid!$A$2:$E$25,5))</f>
        <v>0.17</v>
      </c>
      <c r="M525">
        <f t="shared" si="17"/>
        <v>0.27948000000000001</v>
      </c>
    </row>
    <row r="526" spans="1:13" x14ac:dyDescent="0.2">
      <c r="A526" s="1">
        <v>43488.875</v>
      </c>
      <c r="B526" t="s">
        <v>9</v>
      </c>
      <c r="C526" t="s">
        <v>10</v>
      </c>
      <c r="H526">
        <v>1756.8030000000001</v>
      </c>
      <c r="I526">
        <v>1.7569999999999999</v>
      </c>
      <c r="J526" t="b">
        <f t="shared" si="16"/>
        <v>0</v>
      </c>
      <c r="K526" t="str">
        <f>IF($J526,VLOOKUP(HOUR($A526),Grid!$A$2:$E$25,2),VLOOKUP(HOUR($A526),Grid!$A$2:$E$25,4))</f>
        <v>Winter Off-Peak</v>
      </c>
      <c r="L526">
        <f>IF($J526,VLOOKUP(HOUR($A526),Grid!$A$2:$E$25,3),VLOOKUP(HOUR($A526),Grid!$A$2:$E$25,5))</f>
        <v>0.13</v>
      </c>
      <c r="M526">
        <f t="shared" si="17"/>
        <v>0.22841</v>
      </c>
    </row>
    <row r="527" spans="1:13" x14ac:dyDescent="0.2">
      <c r="A527" s="1">
        <v>43488.916666666664</v>
      </c>
      <c r="B527" t="s">
        <v>9</v>
      </c>
      <c r="C527" t="s">
        <v>10</v>
      </c>
      <c r="H527">
        <v>1316.8530000000001</v>
      </c>
      <c r="I527">
        <v>1.3169999999999999</v>
      </c>
      <c r="J527" t="b">
        <f t="shared" si="16"/>
        <v>0</v>
      </c>
      <c r="K527" t="str">
        <f>IF($J527,VLOOKUP(HOUR($A527),Grid!$A$2:$E$25,2),VLOOKUP(HOUR($A527),Grid!$A$2:$E$25,4))</f>
        <v>Winter Off-Peak</v>
      </c>
      <c r="L527">
        <f>IF($J527,VLOOKUP(HOUR($A527),Grid!$A$2:$E$25,3),VLOOKUP(HOUR($A527),Grid!$A$2:$E$25,5))</f>
        <v>0.13</v>
      </c>
      <c r="M527">
        <f t="shared" si="17"/>
        <v>0.17121</v>
      </c>
    </row>
    <row r="528" spans="1:13" x14ac:dyDescent="0.2">
      <c r="A528" s="1">
        <v>43488.958333333336</v>
      </c>
      <c r="B528" t="s">
        <v>9</v>
      </c>
      <c r="C528" t="s">
        <v>10</v>
      </c>
      <c r="H528">
        <v>1207.9349999999999</v>
      </c>
      <c r="I528">
        <v>1.208</v>
      </c>
      <c r="J528" t="b">
        <f t="shared" si="16"/>
        <v>0</v>
      </c>
      <c r="K528" t="str">
        <f>IF($J528,VLOOKUP(HOUR($A528),Grid!$A$2:$E$25,2),VLOOKUP(HOUR($A528),Grid!$A$2:$E$25,4))</f>
        <v>Winter Off-Peak</v>
      </c>
      <c r="L528">
        <f>IF($J528,VLOOKUP(HOUR($A528),Grid!$A$2:$E$25,3),VLOOKUP(HOUR($A528),Grid!$A$2:$E$25,5))</f>
        <v>0.13</v>
      </c>
      <c r="M528">
        <f t="shared" si="17"/>
        <v>0.15704000000000001</v>
      </c>
    </row>
    <row r="529" spans="1:13" x14ac:dyDescent="0.2">
      <c r="A529" s="1">
        <v>43489</v>
      </c>
      <c r="B529" t="s">
        <v>9</v>
      </c>
      <c r="C529" t="s">
        <v>10</v>
      </c>
      <c r="H529">
        <v>1223.8699999999999</v>
      </c>
      <c r="I529">
        <v>1.224</v>
      </c>
      <c r="J529" t="b">
        <f t="shared" si="16"/>
        <v>0</v>
      </c>
      <c r="K529" t="str">
        <f>IF($J529,VLOOKUP(HOUR($A529),Grid!$A$2:$E$25,2),VLOOKUP(HOUR($A529),Grid!$A$2:$E$25,4))</f>
        <v>Winter Super-Off-Peak</v>
      </c>
      <c r="L529">
        <f>IF($J529,VLOOKUP(HOUR($A529),Grid!$A$2:$E$25,3),VLOOKUP(HOUR($A529),Grid!$A$2:$E$25,5))</f>
        <v>0.13</v>
      </c>
      <c r="M529">
        <f t="shared" si="17"/>
        <v>0.15912000000000001</v>
      </c>
    </row>
    <row r="530" spans="1:13" x14ac:dyDescent="0.2">
      <c r="A530" s="1">
        <v>43489.041666666664</v>
      </c>
      <c r="B530" t="s">
        <v>9</v>
      </c>
      <c r="C530" t="s">
        <v>10</v>
      </c>
      <c r="H530">
        <v>1183.806</v>
      </c>
      <c r="I530">
        <v>1.1839999999999999</v>
      </c>
      <c r="J530" t="b">
        <f t="shared" si="16"/>
        <v>0</v>
      </c>
      <c r="K530" t="str">
        <f>IF($J530,VLOOKUP(HOUR($A530),Grid!$A$2:$E$25,2),VLOOKUP(HOUR($A530),Grid!$A$2:$E$25,4))</f>
        <v>Winter Super-Off-Peak</v>
      </c>
      <c r="L530">
        <f>IF($J530,VLOOKUP(HOUR($A530),Grid!$A$2:$E$25,3),VLOOKUP(HOUR($A530),Grid!$A$2:$E$25,5))</f>
        <v>0.13</v>
      </c>
      <c r="M530">
        <f t="shared" si="17"/>
        <v>0.15392</v>
      </c>
    </row>
    <row r="531" spans="1:13" x14ac:dyDescent="0.2">
      <c r="A531" s="1">
        <v>43489.083333333336</v>
      </c>
      <c r="B531" t="s">
        <v>9</v>
      </c>
      <c r="C531" t="s">
        <v>10</v>
      </c>
      <c r="H531">
        <v>979.92399999999998</v>
      </c>
      <c r="I531">
        <v>0.98</v>
      </c>
      <c r="J531" t="b">
        <f t="shared" si="16"/>
        <v>0</v>
      </c>
      <c r="K531" t="str">
        <f>IF($J531,VLOOKUP(HOUR($A531),Grid!$A$2:$E$25,2),VLOOKUP(HOUR($A531),Grid!$A$2:$E$25,4))</f>
        <v>Winter Off-Peak</v>
      </c>
      <c r="L531">
        <f>IF($J531,VLOOKUP(HOUR($A531),Grid!$A$2:$E$25,3),VLOOKUP(HOUR($A531),Grid!$A$2:$E$25,5))</f>
        <v>0.13</v>
      </c>
      <c r="M531">
        <f t="shared" si="17"/>
        <v>0.12740000000000001</v>
      </c>
    </row>
    <row r="532" spans="1:13" x14ac:dyDescent="0.2">
      <c r="A532" s="1">
        <v>43489.125</v>
      </c>
      <c r="B532" t="s">
        <v>9</v>
      </c>
      <c r="C532" t="s">
        <v>10</v>
      </c>
      <c r="H532">
        <v>981.04200000000003</v>
      </c>
      <c r="I532">
        <v>0.98099999999999998</v>
      </c>
      <c r="J532" t="b">
        <f t="shared" si="16"/>
        <v>0</v>
      </c>
      <c r="K532" t="str">
        <f>IF($J532,VLOOKUP(HOUR($A532),Grid!$A$2:$E$25,2),VLOOKUP(HOUR($A532),Grid!$A$2:$E$25,4))</f>
        <v>Winter Super-Off-Peak</v>
      </c>
      <c r="L532">
        <f>IF($J532,VLOOKUP(HOUR($A532),Grid!$A$2:$E$25,3),VLOOKUP(HOUR($A532),Grid!$A$2:$E$25,5))</f>
        <v>0.13</v>
      </c>
      <c r="M532">
        <f t="shared" si="17"/>
        <v>0.12753</v>
      </c>
    </row>
    <row r="533" spans="1:13" x14ac:dyDescent="0.2">
      <c r="A533" s="1">
        <v>43489.166666666664</v>
      </c>
      <c r="B533" t="s">
        <v>9</v>
      </c>
      <c r="C533" t="s">
        <v>10</v>
      </c>
      <c r="H533">
        <v>1042.4349999999999</v>
      </c>
      <c r="I533">
        <v>1.042</v>
      </c>
      <c r="J533" t="b">
        <f t="shared" si="16"/>
        <v>0</v>
      </c>
      <c r="K533" t="str">
        <f>IF($J533,VLOOKUP(HOUR($A533),Grid!$A$2:$E$25,2),VLOOKUP(HOUR($A533),Grid!$A$2:$E$25,4))</f>
        <v>Winter Super-Off-Peak</v>
      </c>
      <c r="L533">
        <f>IF($J533,VLOOKUP(HOUR($A533),Grid!$A$2:$E$25,3),VLOOKUP(HOUR($A533),Grid!$A$2:$E$25,5))</f>
        <v>0.13</v>
      </c>
      <c r="M533">
        <f t="shared" si="17"/>
        <v>0.13546</v>
      </c>
    </row>
    <row r="534" spans="1:13" x14ac:dyDescent="0.2">
      <c r="A534" s="1">
        <v>43489.208333333336</v>
      </c>
      <c r="B534" t="s">
        <v>9</v>
      </c>
      <c r="C534" t="s">
        <v>10</v>
      </c>
      <c r="H534">
        <v>1000.643</v>
      </c>
      <c r="I534">
        <v>1.0009999999999999</v>
      </c>
      <c r="J534" t="b">
        <f t="shared" si="16"/>
        <v>0</v>
      </c>
      <c r="K534" t="str">
        <f>IF($J534,VLOOKUP(HOUR($A534),Grid!$A$2:$E$25,2),VLOOKUP(HOUR($A534),Grid!$A$2:$E$25,4))</f>
        <v>Winter Super-Off-Peak</v>
      </c>
      <c r="L534">
        <f>IF($J534,VLOOKUP(HOUR($A534),Grid!$A$2:$E$25,3),VLOOKUP(HOUR($A534),Grid!$A$2:$E$25,5))</f>
        <v>0.13</v>
      </c>
      <c r="M534">
        <f t="shared" si="17"/>
        <v>0.13013</v>
      </c>
    </row>
    <row r="535" spans="1:13" x14ac:dyDescent="0.2">
      <c r="A535" s="1">
        <v>43489.25</v>
      </c>
      <c r="B535" t="s">
        <v>9</v>
      </c>
      <c r="C535" t="s">
        <v>10</v>
      </c>
      <c r="H535">
        <v>1022.758</v>
      </c>
      <c r="I535">
        <v>1.0229999999999999</v>
      </c>
      <c r="J535" t="b">
        <f t="shared" si="16"/>
        <v>0</v>
      </c>
      <c r="K535" t="str">
        <f>IF($J535,VLOOKUP(HOUR($A535),Grid!$A$2:$E$25,2),VLOOKUP(HOUR($A535),Grid!$A$2:$E$25,4))</f>
        <v>Winter Super-Off-Peak</v>
      </c>
      <c r="L535">
        <f>IF($J535,VLOOKUP(HOUR($A535),Grid!$A$2:$E$25,3),VLOOKUP(HOUR($A535),Grid!$A$2:$E$25,5))</f>
        <v>0.13</v>
      </c>
      <c r="M535">
        <f t="shared" si="17"/>
        <v>0.13299</v>
      </c>
    </row>
    <row r="536" spans="1:13" x14ac:dyDescent="0.2">
      <c r="A536" s="1">
        <v>43489.291666666664</v>
      </c>
      <c r="B536" t="s">
        <v>9</v>
      </c>
      <c r="C536" t="s">
        <v>10</v>
      </c>
      <c r="H536">
        <v>1272.82</v>
      </c>
      <c r="I536">
        <v>1.2729999999999999</v>
      </c>
      <c r="J536" t="b">
        <f t="shared" si="16"/>
        <v>0</v>
      </c>
      <c r="K536" t="str">
        <f>IF($J536,VLOOKUP(HOUR($A536),Grid!$A$2:$E$25,2),VLOOKUP(HOUR($A536),Grid!$A$2:$E$25,4))</f>
        <v>Winter Off-Peak</v>
      </c>
      <c r="L536">
        <f>IF($J536,VLOOKUP(HOUR($A536),Grid!$A$2:$E$25,3),VLOOKUP(HOUR($A536),Grid!$A$2:$E$25,5))</f>
        <v>0.16</v>
      </c>
      <c r="M536">
        <f t="shared" si="17"/>
        <v>0.20368</v>
      </c>
    </row>
    <row r="537" spans="1:13" x14ac:dyDescent="0.2">
      <c r="A537" s="1">
        <v>43489.333333333336</v>
      </c>
      <c r="B537" t="s">
        <v>9</v>
      </c>
      <c r="C537" t="s">
        <v>10</v>
      </c>
      <c r="H537">
        <v>1644.5229999999999</v>
      </c>
      <c r="I537">
        <v>1.645</v>
      </c>
      <c r="J537" t="b">
        <f t="shared" si="16"/>
        <v>0</v>
      </c>
      <c r="K537" t="str">
        <f>IF($J537,VLOOKUP(HOUR($A537),Grid!$A$2:$E$25,2),VLOOKUP(HOUR($A537),Grid!$A$2:$E$25,4))</f>
        <v>Winter Off-Peak</v>
      </c>
      <c r="L537">
        <f>IF($J537,VLOOKUP(HOUR($A537),Grid!$A$2:$E$25,3),VLOOKUP(HOUR($A537),Grid!$A$2:$E$25,5))</f>
        <v>0.16</v>
      </c>
      <c r="M537">
        <f t="shared" si="17"/>
        <v>0.26319999999999999</v>
      </c>
    </row>
    <row r="538" spans="1:13" x14ac:dyDescent="0.2">
      <c r="A538" s="1">
        <v>43489.375</v>
      </c>
      <c r="B538" t="s">
        <v>9</v>
      </c>
      <c r="C538" t="s">
        <v>10</v>
      </c>
      <c r="H538">
        <v>1332.94</v>
      </c>
      <c r="I538">
        <v>1.333</v>
      </c>
      <c r="J538" t="b">
        <f t="shared" si="16"/>
        <v>0</v>
      </c>
      <c r="K538" t="str">
        <f>IF($J538,VLOOKUP(HOUR($A538),Grid!$A$2:$E$25,2),VLOOKUP(HOUR($A538),Grid!$A$2:$E$25,4))</f>
        <v>Winter Off-Peak</v>
      </c>
      <c r="L538">
        <f>IF($J538,VLOOKUP(HOUR($A538),Grid!$A$2:$E$25,3),VLOOKUP(HOUR($A538),Grid!$A$2:$E$25,5))</f>
        <v>0.16</v>
      </c>
      <c r="M538">
        <f t="shared" si="17"/>
        <v>0.21328</v>
      </c>
    </row>
    <row r="539" spans="1:13" x14ac:dyDescent="0.2">
      <c r="A539" s="1">
        <v>43489.416666666664</v>
      </c>
      <c r="B539" t="s">
        <v>9</v>
      </c>
      <c r="C539" t="s">
        <v>10</v>
      </c>
      <c r="H539">
        <v>1013.659</v>
      </c>
      <c r="I539">
        <v>1.014</v>
      </c>
      <c r="J539" t="b">
        <f t="shared" si="16"/>
        <v>0</v>
      </c>
      <c r="K539" t="str">
        <f>IF($J539,VLOOKUP(HOUR($A539),Grid!$A$2:$E$25,2),VLOOKUP(HOUR($A539),Grid!$A$2:$E$25,4))</f>
        <v>Winter Off-Peak</v>
      </c>
      <c r="L539">
        <f>IF($J539,VLOOKUP(HOUR($A539),Grid!$A$2:$E$25,3),VLOOKUP(HOUR($A539),Grid!$A$2:$E$25,5))</f>
        <v>0.16</v>
      </c>
      <c r="M539">
        <f t="shared" si="17"/>
        <v>0.16224</v>
      </c>
    </row>
    <row r="540" spans="1:13" x14ac:dyDescent="0.2">
      <c r="A540" s="1">
        <v>43489.458333333336</v>
      </c>
      <c r="B540" t="s">
        <v>9</v>
      </c>
      <c r="C540" t="s">
        <v>10</v>
      </c>
      <c r="H540">
        <v>1847.172</v>
      </c>
      <c r="I540">
        <v>1.847</v>
      </c>
      <c r="J540" t="b">
        <f t="shared" si="16"/>
        <v>0</v>
      </c>
      <c r="K540" t="str">
        <f>IF($J540,VLOOKUP(HOUR($A540),Grid!$A$2:$E$25,2),VLOOKUP(HOUR($A540),Grid!$A$2:$E$25,4))</f>
        <v>Winter Off-Peak</v>
      </c>
      <c r="L540">
        <f>IF($J540,VLOOKUP(HOUR($A540),Grid!$A$2:$E$25,3),VLOOKUP(HOUR($A540),Grid!$A$2:$E$25,5))</f>
        <v>0.16</v>
      </c>
      <c r="M540">
        <f t="shared" si="17"/>
        <v>0.29552</v>
      </c>
    </row>
    <row r="541" spans="1:13" x14ac:dyDescent="0.2">
      <c r="A541" s="1">
        <v>43489.5</v>
      </c>
      <c r="B541" t="s">
        <v>9</v>
      </c>
      <c r="C541" t="s">
        <v>10</v>
      </c>
      <c r="H541">
        <v>2187.3789999999999</v>
      </c>
      <c r="I541">
        <v>2.1869999999999998</v>
      </c>
      <c r="J541" t="b">
        <f t="shared" si="16"/>
        <v>0</v>
      </c>
      <c r="K541" t="str">
        <f>IF($J541,VLOOKUP(HOUR($A541),Grid!$A$2:$E$25,2),VLOOKUP(HOUR($A541),Grid!$A$2:$E$25,4))</f>
        <v>Winter Off-Peak</v>
      </c>
      <c r="L541">
        <f>IF($J541,VLOOKUP(HOUR($A541),Grid!$A$2:$E$25,3),VLOOKUP(HOUR($A541),Grid!$A$2:$E$25,5))</f>
        <v>0.16</v>
      </c>
      <c r="M541">
        <f t="shared" si="17"/>
        <v>0.34991999999999995</v>
      </c>
    </row>
    <row r="542" spans="1:13" x14ac:dyDescent="0.2">
      <c r="A542" s="1">
        <v>43489.541666666664</v>
      </c>
      <c r="B542" t="s">
        <v>9</v>
      </c>
      <c r="C542" t="s">
        <v>10</v>
      </c>
      <c r="H542">
        <v>684.06200000000001</v>
      </c>
      <c r="I542">
        <v>0.68400000000000005</v>
      </c>
      <c r="J542" t="b">
        <f t="shared" si="16"/>
        <v>0</v>
      </c>
      <c r="K542" t="str">
        <f>IF($J542,VLOOKUP(HOUR($A542),Grid!$A$2:$E$25,2),VLOOKUP(HOUR($A542),Grid!$A$2:$E$25,4))</f>
        <v>Winter Peak</v>
      </c>
      <c r="L542">
        <f>IF($J542,VLOOKUP(HOUR($A542),Grid!$A$2:$E$25,3),VLOOKUP(HOUR($A542),Grid!$A$2:$E$25,5))</f>
        <v>0.24</v>
      </c>
      <c r="M542">
        <f t="shared" si="17"/>
        <v>0.16416</v>
      </c>
    </row>
    <row r="543" spans="1:13" x14ac:dyDescent="0.2">
      <c r="A543" s="1">
        <v>43489.583333333336</v>
      </c>
      <c r="B543" t="s">
        <v>9</v>
      </c>
      <c r="C543" t="s">
        <v>10</v>
      </c>
      <c r="H543">
        <v>1345.9649999999999</v>
      </c>
      <c r="I543">
        <v>1.3460000000000001</v>
      </c>
      <c r="J543" t="b">
        <f t="shared" si="16"/>
        <v>0</v>
      </c>
      <c r="K543" t="str">
        <f>IF($J543,VLOOKUP(HOUR($A543),Grid!$A$2:$E$25,2),VLOOKUP(HOUR($A543),Grid!$A$2:$E$25,4))</f>
        <v>Winter Peak</v>
      </c>
      <c r="L543">
        <f>IF($J543,VLOOKUP(HOUR($A543),Grid!$A$2:$E$25,3),VLOOKUP(HOUR($A543),Grid!$A$2:$E$25,5))</f>
        <v>0.24</v>
      </c>
      <c r="M543">
        <f t="shared" si="17"/>
        <v>0.32303999999999999</v>
      </c>
    </row>
    <row r="544" spans="1:13" x14ac:dyDescent="0.2">
      <c r="A544" s="1">
        <v>43489.625</v>
      </c>
      <c r="B544" t="s">
        <v>9</v>
      </c>
      <c r="C544" t="s">
        <v>10</v>
      </c>
      <c r="H544">
        <v>801.904</v>
      </c>
      <c r="I544">
        <v>0.80200000000000005</v>
      </c>
      <c r="J544" t="b">
        <f t="shared" si="16"/>
        <v>0</v>
      </c>
      <c r="K544" t="str">
        <f>IF($J544,VLOOKUP(HOUR($A544),Grid!$A$2:$E$25,2),VLOOKUP(HOUR($A544),Grid!$A$2:$E$25,4))</f>
        <v>Winter Peak</v>
      </c>
      <c r="L544">
        <f>IF($J544,VLOOKUP(HOUR($A544),Grid!$A$2:$E$25,3),VLOOKUP(HOUR($A544),Grid!$A$2:$E$25,5))</f>
        <v>0.24</v>
      </c>
      <c r="M544">
        <f t="shared" si="17"/>
        <v>0.19248000000000001</v>
      </c>
    </row>
    <row r="545" spans="1:13" x14ac:dyDescent="0.2">
      <c r="A545" s="1">
        <v>43489.666666666664</v>
      </c>
      <c r="B545" t="s">
        <v>9</v>
      </c>
      <c r="C545" t="s">
        <v>10</v>
      </c>
      <c r="H545">
        <v>1128.9690000000001</v>
      </c>
      <c r="I545">
        <v>1.129</v>
      </c>
      <c r="J545" t="b">
        <f t="shared" si="16"/>
        <v>0</v>
      </c>
      <c r="K545" t="str">
        <f>IF($J545,VLOOKUP(HOUR($A545),Grid!$A$2:$E$25,2),VLOOKUP(HOUR($A545),Grid!$A$2:$E$25,4))</f>
        <v>Winter Peak</v>
      </c>
      <c r="L545">
        <f>IF($J545,VLOOKUP(HOUR($A545),Grid!$A$2:$E$25,3),VLOOKUP(HOUR($A545),Grid!$A$2:$E$25,5))</f>
        <v>0.24</v>
      </c>
      <c r="M545">
        <f t="shared" si="17"/>
        <v>0.27095999999999998</v>
      </c>
    </row>
    <row r="546" spans="1:13" x14ac:dyDescent="0.2">
      <c r="A546" s="1">
        <v>43489.708333333336</v>
      </c>
      <c r="B546" t="s">
        <v>9</v>
      </c>
      <c r="C546" t="s">
        <v>10</v>
      </c>
      <c r="H546">
        <v>1298.0340000000001</v>
      </c>
      <c r="I546">
        <v>1.298</v>
      </c>
      <c r="J546" t="b">
        <f t="shared" si="16"/>
        <v>0</v>
      </c>
      <c r="K546" t="str">
        <f>IF($J546,VLOOKUP(HOUR($A546),Grid!$A$2:$E$25,2),VLOOKUP(HOUR($A546),Grid!$A$2:$E$25,4))</f>
        <v>Winter Peak</v>
      </c>
      <c r="L546">
        <f>IF($J546,VLOOKUP(HOUR($A546),Grid!$A$2:$E$25,3),VLOOKUP(HOUR($A546),Grid!$A$2:$E$25,5))</f>
        <v>0.24</v>
      </c>
      <c r="M546">
        <f t="shared" si="17"/>
        <v>0.31152000000000002</v>
      </c>
    </row>
    <row r="547" spans="1:13" x14ac:dyDescent="0.2">
      <c r="A547" s="1">
        <v>43489.75</v>
      </c>
      <c r="B547" t="s">
        <v>9</v>
      </c>
      <c r="C547" t="s">
        <v>10</v>
      </c>
      <c r="H547">
        <v>1221.5419999999999</v>
      </c>
      <c r="I547">
        <v>1.222</v>
      </c>
      <c r="J547" t="b">
        <f t="shared" si="16"/>
        <v>0</v>
      </c>
      <c r="K547" t="str">
        <f>IF($J547,VLOOKUP(HOUR($A547),Grid!$A$2:$E$25,2),VLOOKUP(HOUR($A547),Grid!$A$2:$E$25,4))</f>
        <v>Winter Peak</v>
      </c>
      <c r="L547">
        <f>IF($J547,VLOOKUP(HOUR($A547),Grid!$A$2:$E$25,3),VLOOKUP(HOUR($A547),Grid!$A$2:$E$25,5))</f>
        <v>0.24</v>
      </c>
      <c r="M547">
        <f t="shared" si="17"/>
        <v>0.29327999999999999</v>
      </c>
    </row>
    <row r="548" spans="1:13" x14ac:dyDescent="0.2">
      <c r="A548" s="1">
        <v>43489.791666666664</v>
      </c>
      <c r="B548" t="s">
        <v>9</v>
      </c>
      <c r="C548" t="s">
        <v>10</v>
      </c>
      <c r="H548">
        <v>1301.7190000000001</v>
      </c>
      <c r="I548">
        <v>1.302</v>
      </c>
      <c r="J548" t="b">
        <f t="shared" si="16"/>
        <v>0</v>
      </c>
      <c r="K548" t="str">
        <f>IF($J548,VLOOKUP(HOUR($A548),Grid!$A$2:$E$25,2),VLOOKUP(HOUR($A548),Grid!$A$2:$E$25,4))</f>
        <v>Winter Off-Peak</v>
      </c>
      <c r="L548">
        <f>IF($J548,VLOOKUP(HOUR($A548),Grid!$A$2:$E$25,3),VLOOKUP(HOUR($A548),Grid!$A$2:$E$25,5))</f>
        <v>0.17</v>
      </c>
      <c r="M548">
        <f t="shared" si="17"/>
        <v>0.22134000000000004</v>
      </c>
    </row>
    <row r="549" spans="1:13" x14ac:dyDescent="0.2">
      <c r="A549" s="1">
        <v>43489.833333333336</v>
      </c>
      <c r="B549" t="s">
        <v>9</v>
      </c>
      <c r="C549" t="s">
        <v>10</v>
      </c>
      <c r="H549">
        <v>1409.886</v>
      </c>
      <c r="I549">
        <v>1.41</v>
      </c>
      <c r="J549" t="b">
        <f t="shared" si="16"/>
        <v>0</v>
      </c>
      <c r="K549" t="str">
        <f>IF($J549,VLOOKUP(HOUR($A549),Grid!$A$2:$E$25,2),VLOOKUP(HOUR($A549),Grid!$A$2:$E$25,4))</f>
        <v>Winter Off-Peak</v>
      </c>
      <c r="L549">
        <f>IF($J549,VLOOKUP(HOUR($A549),Grid!$A$2:$E$25,3),VLOOKUP(HOUR($A549),Grid!$A$2:$E$25,5))</f>
        <v>0.17</v>
      </c>
      <c r="M549">
        <f t="shared" si="17"/>
        <v>0.2397</v>
      </c>
    </row>
    <row r="550" spans="1:13" x14ac:dyDescent="0.2">
      <c r="A550" s="1">
        <v>43489.875</v>
      </c>
      <c r="B550" t="s">
        <v>9</v>
      </c>
      <c r="C550" t="s">
        <v>10</v>
      </c>
      <c r="H550">
        <v>1461.1079999999999</v>
      </c>
      <c r="I550">
        <v>1.4610000000000001</v>
      </c>
      <c r="J550" t="b">
        <f t="shared" si="16"/>
        <v>0</v>
      </c>
      <c r="K550" t="str">
        <f>IF($J550,VLOOKUP(HOUR($A550),Grid!$A$2:$E$25,2),VLOOKUP(HOUR($A550),Grid!$A$2:$E$25,4))</f>
        <v>Winter Off-Peak</v>
      </c>
      <c r="L550">
        <f>IF($J550,VLOOKUP(HOUR($A550),Grid!$A$2:$E$25,3),VLOOKUP(HOUR($A550),Grid!$A$2:$E$25,5))</f>
        <v>0.13</v>
      </c>
      <c r="M550">
        <f t="shared" si="17"/>
        <v>0.18993000000000002</v>
      </c>
    </row>
    <row r="551" spans="1:13" x14ac:dyDescent="0.2">
      <c r="A551" s="1">
        <v>43489.916666666664</v>
      </c>
      <c r="B551" t="s">
        <v>9</v>
      </c>
      <c r="C551" t="s">
        <v>10</v>
      </c>
      <c r="H551">
        <v>1503.6510000000001</v>
      </c>
      <c r="I551">
        <v>1.504</v>
      </c>
      <c r="J551" t="b">
        <f t="shared" si="16"/>
        <v>0</v>
      </c>
      <c r="K551" t="str">
        <f>IF($J551,VLOOKUP(HOUR($A551),Grid!$A$2:$E$25,2),VLOOKUP(HOUR($A551),Grid!$A$2:$E$25,4))</f>
        <v>Winter Off-Peak</v>
      </c>
      <c r="L551">
        <f>IF($J551,VLOOKUP(HOUR($A551),Grid!$A$2:$E$25,3),VLOOKUP(HOUR($A551),Grid!$A$2:$E$25,5))</f>
        <v>0.13</v>
      </c>
      <c r="M551">
        <f t="shared" si="17"/>
        <v>0.19552</v>
      </c>
    </row>
    <row r="552" spans="1:13" x14ac:dyDescent="0.2">
      <c r="A552" s="1">
        <v>43489.958333333336</v>
      </c>
      <c r="B552" t="s">
        <v>9</v>
      </c>
      <c r="C552" t="s">
        <v>10</v>
      </c>
      <c r="H552">
        <v>1246.181</v>
      </c>
      <c r="I552">
        <v>1.246</v>
      </c>
      <c r="J552" t="b">
        <f t="shared" si="16"/>
        <v>0</v>
      </c>
      <c r="K552" t="str">
        <f>IF($J552,VLOOKUP(HOUR($A552),Grid!$A$2:$E$25,2),VLOOKUP(HOUR($A552),Grid!$A$2:$E$25,4))</f>
        <v>Winter Off-Peak</v>
      </c>
      <c r="L552">
        <f>IF($J552,VLOOKUP(HOUR($A552),Grid!$A$2:$E$25,3),VLOOKUP(HOUR($A552),Grid!$A$2:$E$25,5))</f>
        <v>0.13</v>
      </c>
      <c r="M552">
        <f t="shared" si="17"/>
        <v>0.16198000000000001</v>
      </c>
    </row>
    <row r="553" spans="1:13" x14ac:dyDescent="0.2">
      <c r="A553" s="1">
        <v>43490</v>
      </c>
      <c r="B553" t="s">
        <v>9</v>
      </c>
      <c r="C553" t="s">
        <v>10</v>
      </c>
      <c r="H553">
        <v>9071.527</v>
      </c>
      <c r="I553">
        <v>9.0719999999999992</v>
      </c>
      <c r="J553" t="b">
        <f t="shared" si="16"/>
        <v>0</v>
      </c>
      <c r="K553" t="str">
        <f>IF($J553,VLOOKUP(HOUR($A553),Grid!$A$2:$E$25,2),VLOOKUP(HOUR($A553),Grid!$A$2:$E$25,4))</f>
        <v>Winter Super-Off-Peak</v>
      </c>
      <c r="L553">
        <f>IF($J553,VLOOKUP(HOUR($A553),Grid!$A$2:$E$25,3),VLOOKUP(HOUR($A553),Grid!$A$2:$E$25,5))</f>
        <v>0.13</v>
      </c>
      <c r="M553">
        <f t="shared" si="17"/>
        <v>1.17936</v>
      </c>
    </row>
    <row r="554" spans="1:13" x14ac:dyDescent="0.2">
      <c r="A554" s="1">
        <v>43490.041666666664</v>
      </c>
      <c r="B554" t="s">
        <v>9</v>
      </c>
      <c r="C554" t="s">
        <v>10</v>
      </c>
      <c r="H554">
        <v>19664.315999999999</v>
      </c>
      <c r="I554">
        <v>19.664000000000001</v>
      </c>
      <c r="J554" t="b">
        <f t="shared" si="16"/>
        <v>0</v>
      </c>
      <c r="K554" t="str">
        <f>IF($J554,VLOOKUP(HOUR($A554),Grid!$A$2:$E$25,2),VLOOKUP(HOUR($A554),Grid!$A$2:$E$25,4))</f>
        <v>Winter Super-Off-Peak</v>
      </c>
      <c r="L554">
        <f>IF($J554,VLOOKUP(HOUR($A554),Grid!$A$2:$E$25,3),VLOOKUP(HOUR($A554),Grid!$A$2:$E$25,5))</f>
        <v>0.13</v>
      </c>
      <c r="M554">
        <f t="shared" si="17"/>
        <v>2.5563200000000004</v>
      </c>
    </row>
    <row r="555" spans="1:13" x14ac:dyDescent="0.2">
      <c r="A555" s="1">
        <v>43490.083333333336</v>
      </c>
      <c r="B555" t="s">
        <v>9</v>
      </c>
      <c r="C555" t="s">
        <v>10</v>
      </c>
      <c r="H555">
        <v>4650.6490000000003</v>
      </c>
      <c r="I555">
        <v>4.6509999999999998</v>
      </c>
      <c r="J555" t="b">
        <f t="shared" si="16"/>
        <v>0</v>
      </c>
      <c r="K555" t="str">
        <f>IF($J555,VLOOKUP(HOUR($A555),Grid!$A$2:$E$25,2),VLOOKUP(HOUR($A555),Grid!$A$2:$E$25,4))</f>
        <v>Winter Off-Peak</v>
      </c>
      <c r="L555">
        <f>IF($J555,VLOOKUP(HOUR($A555),Grid!$A$2:$E$25,3),VLOOKUP(HOUR($A555),Grid!$A$2:$E$25,5))</f>
        <v>0.13</v>
      </c>
      <c r="M555">
        <f t="shared" si="17"/>
        <v>0.60463</v>
      </c>
    </row>
    <row r="556" spans="1:13" x14ac:dyDescent="0.2">
      <c r="A556" s="1">
        <v>43490.125</v>
      </c>
      <c r="B556" t="s">
        <v>9</v>
      </c>
      <c r="C556" t="s">
        <v>10</v>
      </c>
      <c r="H556">
        <v>1032.8140000000001</v>
      </c>
      <c r="I556">
        <v>1.0329999999999999</v>
      </c>
      <c r="J556" t="b">
        <f t="shared" si="16"/>
        <v>0</v>
      </c>
      <c r="K556" t="str">
        <f>IF($J556,VLOOKUP(HOUR($A556),Grid!$A$2:$E$25,2),VLOOKUP(HOUR($A556),Grid!$A$2:$E$25,4))</f>
        <v>Winter Super-Off-Peak</v>
      </c>
      <c r="L556">
        <f>IF($J556,VLOOKUP(HOUR($A556),Grid!$A$2:$E$25,3),VLOOKUP(HOUR($A556),Grid!$A$2:$E$25,5))</f>
        <v>0.13</v>
      </c>
      <c r="M556">
        <f t="shared" si="17"/>
        <v>0.13428999999999999</v>
      </c>
    </row>
    <row r="557" spans="1:13" x14ac:dyDescent="0.2">
      <c r="A557" s="1">
        <v>43490.166666666664</v>
      </c>
      <c r="B557" t="s">
        <v>9</v>
      </c>
      <c r="C557" t="s">
        <v>10</v>
      </c>
      <c r="H557">
        <v>1054.604</v>
      </c>
      <c r="I557">
        <v>1.0549999999999999</v>
      </c>
      <c r="J557" t="b">
        <f t="shared" si="16"/>
        <v>0</v>
      </c>
      <c r="K557" t="str">
        <f>IF($J557,VLOOKUP(HOUR($A557),Grid!$A$2:$E$25,2),VLOOKUP(HOUR($A557),Grid!$A$2:$E$25,4))</f>
        <v>Winter Super-Off-Peak</v>
      </c>
      <c r="L557">
        <f>IF($J557,VLOOKUP(HOUR($A557),Grid!$A$2:$E$25,3),VLOOKUP(HOUR($A557),Grid!$A$2:$E$25,5))</f>
        <v>0.13</v>
      </c>
      <c r="M557">
        <f t="shared" si="17"/>
        <v>0.13714999999999999</v>
      </c>
    </row>
    <row r="558" spans="1:13" x14ac:dyDescent="0.2">
      <c r="A558" s="1">
        <v>43490.208333333336</v>
      </c>
      <c r="B558" t="s">
        <v>9</v>
      </c>
      <c r="C558" t="s">
        <v>10</v>
      </c>
      <c r="H558">
        <v>980.09900000000005</v>
      </c>
      <c r="I558">
        <v>0.98</v>
      </c>
      <c r="J558" t="b">
        <f t="shared" si="16"/>
        <v>0</v>
      </c>
      <c r="K558" t="str">
        <f>IF($J558,VLOOKUP(HOUR($A558),Grid!$A$2:$E$25,2),VLOOKUP(HOUR($A558),Grid!$A$2:$E$25,4))</f>
        <v>Winter Super-Off-Peak</v>
      </c>
      <c r="L558">
        <f>IF($J558,VLOOKUP(HOUR($A558),Grid!$A$2:$E$25,3),VLOOKUP(HOUR($A558),Grid!$A$2:$E$25,5))</f>
        <v>0.13</v>
      </c>
      <c r="M558">
        <f t="shared" si="17"/>
        <v>0.12740000000000001</v>
      </c>
    </row>
    <row r="559" spans="1:13" x14ac:dyDescent="0.2">
      <c r="A559" s="1">
        <v>43490.25</v>
      </c>
      <c r="B559" t="s">
        <v>9</v>
      </c>
      <c r="C559" t="s">
        <v>10</v>
      </c>
      <c r="H559">
        <v>976.32899999999995</v>
      </c>
      <c r="I559">
        <v>0.97599999999999998</v>
      </c>
      <c r="J559" t="b">
        <f t="shared" si="16"/>
        <v>0</v>
      </c>
      <c r="K559" t="str">
        <f>IF($J559,VLOOKUP(HOUR($A559),Grid!$A$2:$E$25,2),VLOOKUP(HOUR($A559),Grid!$A$2:$E$25,4))</f>
        <v>Winter Super-Off-Peak</v>
      </c>
      <c r="L559">
        <f>IF($J559,VLOOKUP(HOUR($A559),Grid!$A$2:$E$25,3),VLOOKUP(HOUR($A559),Grid!$A$2:$E$25,5))</f>
        <v>0.13</v>
      </c>
      <c r="M559">
        <f t="shared" si="17"/>
        <v>0.12687999999999999</v>
      </c>
    </row>
    <row r="560" spans="1:13" x14ac:dyDescent="0.2">
      <c r="A560" s="1">
        <v>43490.291666666664</v>
      </c>
      <c r="B560" t="s">
        <v>9</v>
      </c>
      <c r="C560" t="s">
        <v>10</v>
      </c>
      <c r="H560">
        <v>1421.1890000000001</v>
      </c>
      <c r="I560">
        <v>1.421</v>
      </c>
      <c r="J560" t="b">
        <f t="shared" si="16"/>
        <v>0</v>
      </c>
      <c r="K560" t="str">
        <f>IF($J560,VLOOKUP(HOUR($A560),Grid!$A$2:$E$25,2),VLOOKUP(HOUR($A560),Grid!$A$2:$E$25,4))</f>
        <v>Winter Off-Peak</v>
      </c>
      <c r="L560">
        <f>IF($J560,VLOOKUP(HOUR($A560),Grid!$A$2:$E$25,3),VLOOKUP(HOUR($A560),Grid!$A$2:$E$25,5))</f>
        <v>0.16</v>
      </c>
      <c r="M560">
        <f t="shared" si="17"/>
        <v>0.22736000000000001</v>
      </c>
    </row>
    <row r="561" spans="1:13" x14ac:dyDescent="0.2">
      <c r="A561" s="1">
        <v>43490.333333333336</v>
      </c>
      <c r="B561" t="s">
        <v>9</v>
      </c>
      <c r="C561" t="s">
        <v>10</v>
      </c>
      <c r="H561">
        <v>1355.345</v>
      </c>
      <c r="I561">
        <v>1.355</v>
      </c>
      <c r="J561" t="b">
        <f t="shared" si="16"/>
        <v>0</v>
      </c>
      <c r="K561" t="str">
        <f>IF($J561,VLOOKUP(HOUR($A561),Grid!$A$2:$E$25,2),VLOOKUP(HOUR($A561),Grid!$A$2:$E$25,4))</f>
        <v>Winter Off-Peak</v>
      </c>
      <c r="L561">
        <f>IF($J561,VLOOKUP(HOUR($A561),Grid!$A$2:$E$25,3),VLOOKUP(HOUR($A561),Grid!$A$2:$E$25,5))</f>
        <v>0.16</v>
      </c>
      <c r="M561">
        <f t="shared" si="17"/>
        <v>0.21679999999999999</v>
      </c>
    </row>
    <row r="562" spans="1:13" x14ac:dyDescent="0.2">
      <c r="A562" s="1">
        <v>43490.375</v>
      </c>
      <c r="B562" t="s">
        <v>9</v>
      </c>
      <c r="C562" t="s">
        <v>10</v>
      </c>
      <c r="H562">
        <v>1262.6500000000001</v>
      </c>
      <c r="I562">
        <v>1.2629999999999999</v>
      </c>
      <c r="J562" t="b">
        <f t="shared" si="16"/>
        <v>0</v>
      </c>
      <c r="K562" t="str">
        <f>IF($J562,VLOOKUP(HOUR($A562),Grid!$A$2:$E$25,2),VLOOKUP(HOUR($A562),Grid!$A$2:$E$25,4))</f>
        <v>Winter Off-Peak</v>
      </c>
      <c r="L562">
        <f>IF($J562,VLOOKUP(HOUR($A562),Grid!$A$2:$E$25,3),VLOOKUP(HOUR($A562),Grid!$A$2:$E$25,5))</f>
        <v>0.16</v>
      </c>
      <c r="M562">
        <f t="shared" si="17"/>
        <v>0.20207999999999998</v>
      </c>
    </row>
    <row r="563" spans="1:13" x14ac:dyDescent="0.2">
      <c r="A563" s="1">
        <v>43490.416666666664</v>
      </c>
      <c r="B563" t="s">
        <v>9</v>
      </c>
      <c r="C563" t="s">
        <v>10</v>
      </c>
      <c r="H563">
        <v>1039.865</v>
      </c>
      <c r="I563">
        <v>1.04</v>
      </c>
      <c r="J563" t="b">
        <f t="shared" si="16"/>
        <v>0</v>
      </c>
      <c r="K563" t="str">
        <f>IF($J563,VLOOKUP(HOUR($A563),Grid!$A$2:$E$25,2),VLOOKUP(HOUR($A563),Grid!$A$2:$E$25,4))</f>
        <v>Winter Off-Peak</v>
      </c>
      <c r="L563">
        <f>IF($J563,VLOOKUP(HOUR($A563),Grid!$A$2:$E$25,3),VLOOKUP(HOUR($A563),Grid!$A$2:$E$25,5))</f>
        <v>0.16</v>
      </c>
      <c r="M563">
        <f t="shared" si="17"/>
        <v>0.16640000000000002</v>
      </c>
    </row>
    <row r="564" spans="1:13" x14ac:dyDescent="0.2">
      <c r="A564" s="1">
        <v>43490.458333333336</v>
      </c>
      <c r="B564" t="s">
        <v>9</v>
      </c>
      <c r="C564" t="s">
        <v>10</v>
      </c>
      <c r="H564">
        <v>1125.19</v>
      </c>
      <c r="I564">
        <v>1.125</v>
      </c>
      <c r="J564" t="b">
        <f t="shared" si="16"/>
        <v>0</v>
      </c>
      <c r="K564" t="str">
        <f>IF($J564,VLOOKUP(HOUR($A564),Grid!$A$2:$E$25,2),VLOOKUP(HOUR($A564),Grid!$A$2:$E$25,4))</f>
        <v>Winter Off-Peak</v>
      </c>
      <c r="L564">
        <f>IF($J564,VLOOKUP(HOUR($A564),Grid!$A$2:$E$25,3),VLOOKUP(HOUR($A564),Grid!$A$2:$E$25,5))</f>
        <v>0.16</v>
      </c>
      <c r="M564">
        <f t="shared" si="17"/>
        <v>0.18</v>
      </c>
    </row>
    <row r="565" spans="1:13" x14ac:dyDescent="0.2">
      <c r="A565" s="1">
        <v>43490.5</v>
      </c>
      <c r="B565" t="s">
        <v>9</v>
      </c>
      <c r="C565" t="s">
        <v>10</v>
      </c>
      <c r="H565">
        <v>1360.451</v>
      </c>
      <c r="I565">
        <v>1.36</v>
      </c>
      <c r="J565" t="b">
        <f t="shared" si="16"/>
        <v>0</v>
      </c>
      <c r="K565" t="str">
        <f>IF($J565,VLOOKUP(HOUR($A565),Grid!$A$2:$E$25,2),VLOOKUP(HOUR($A565),Grid!$A$2:$E$25,4))</f>
        <v>Winter Off-Peak</v>
      </c>
      <c r="L565">
        <f>IF($J565,VLOOKUP(HOUR($A565),Grid!$A$2:$E$25,3),VLOOKUP(HOUR($A565),Grid!$A$2:$E$25,5))</f>
        <v>0.16</v>
      </c>
      <c r="M565">
        <f t="shared" si="17"/>
        <v>0.21760000000000002</v>
      </c>
    </row>
    <row r="566" spans="1:13" x14ac:dyDescent="0.2">
      <c r="A566" s="1">
        <v>43490.541666666664</v>
      </c>
      <c r="B566" t="s">
        <v>9</v>
      </c>
      <c r="C566" t="s">
        <v>10</v>
      </c>
      <c r="H566">
        <v>1253.8910000000001</v>
      </c>
      <c r="I566">
        <v>1.254</v>
      </c>
      <c r="J566" t="b">
        <f t="shared" si="16"/>
        <v>0</v>
      </c>
      <c r="K566" t="str">
        <f>IF($J566,VLOOKUP(HOUR($A566),Grid!$A$2:$E$25,2),VLOOKUP(HOUR($A566),Grid!$A$2:$E$25,4))</f>
        <v>Winter Peak</v>
      </c>
      <c r="L566">
        <f>IF($J566,VLOOKUP(HOUR($A566),Grid!$A$2:$E$25,3),VLOOKUP(HOUR($A566),Grid!$A$2:$E$25,5))</f>
        <v>0.24</v>
      </c>
      <c r="M566">
        <f t="shared" si="17"/>
        <v>0.30096000000000001</v>
      </c>
    </row>
    <row r="567" spans="1:13" x14ac:dyDescent="0.2">
      <c r="A567" s="1">
        <v>43490.583333333336</v>
      </c>
      <c r="B567" t="s">
        <v>9</v>
      </c>
      <c r="C567" t="s">
        <v>10</v>
      </c>
      <c r="H567">
        <v>1757.1769999999999</v>
      </c>
      <c r="I567">
        <v>1.7569999999999999</v>
      </c>
      <c r="J567" t="b">
        <f t="shared" si="16"/>
        <v>0</v>
      </c>
      <c r="K567" t="str">
        <f>IF($J567,VLOOKUP(HOUR($A567),Grid!$A$2:$E$25,2),VLOOKUP(HOUR($A567),Grid!$A$2:$E$25,4))</f>
        <v>Winter Peak</v>
      </c>
      <c r="L567">
        <f>IF($J567,VLOOKUP(HOUR($A567),Grid!$A$2:$E$25,3),VLOOKUP(HOUR($A567),Grid!$A$2:$E$25,5))</f>
        <v>0.24</v>
      </c>
      <c r="M567">
        <f t="shared" si="17"/>
        <v>0.42167999999999994</v>
      </c>
    </row>
    <row r="568" spans="1:13" x14ac:dyDescent="0.2">
      <c r="A568" s="1">
        <v>43490.625</v>
      </c>
      <c r="B568" t="s">
        <v>9</v>
      </c>
      <c r="C568" t="s">
        <v>10</v>
      </c>
      <c r="H568">
        <v>798.32100000000003</v>
      </c>
      <c r="I568">
        <v>0.79800000000000004</v>
      </c>
      <c r="J568" t="b">
        <f t="shared" si="16"/>
        <v>0</v>
      </c>
      <c r="K568" t="str">
        <f>IF($J568,VLOOKUP(HOUR($A568),Grid!$A$2:$E$25,2),VLOOKUP(HOUR($A568),Grid!$A$2:$E$25,4))</f>
        <v>Winter Peak</v>
      </c>
      <c r="L568">
        <f>IF($J568,VLOOKUP(HOUR($A568),Grid!$A$2:$E$25,3),VLOOKUP(HOUR($A568),Grid!$A$2:$E$25,5))</f>
        <v>0.24</v>
      </c>
      <c r="M568">
        <f t="shared" si="17"/>
        <v>0.19152</v>
      </c>
    </row>
    <row r="569" spans="1:13" x14ac:dyDescent="0.2">
      <c r="A569" s="1">
        <v>43490.666666666664</v>
      </c>
      <c r="B569" t="s">
        <v>9</v>
      </c>
      <c r="C569" t="s">
        <v>10</v>
      </c>
      <c r="H569">
        <v>748.22699999999998</v>
      </c>
      <c r="I569">
        <v>0.748</v>
      </c>
      <c r="J569" t="b">
        <f t="shared" si="16"/>
        <v>0</v>
      </c>
      <c r="K569" t="str">
        <f>IF($J569,VLOOKUP(HOUR($A569),Grid!$A$2:$E$25,2),VLOOKUP(HOUR($A569),Grid!$A$2:$E$25,4))</f>
        <v>Winter Peak</v>
      </c>
      <c r="L569">
        <f>IF($J569,VLOOKUP(HOUR($A569),Grid!$A$2:$E$25,3),VLOOKUP(HOUR($A569),Grid!$A$2:$E$25,5))</f>
        <v>0.24</v>
      </c>
      <c r="M569">
        <f t="shared" si="17"/>
        <v>0.17951999999999999</v>
      </c>
    </row>
    <row r="570" spans="1:13" x14ac:dyDescent="0.2">
      <c r="A570" s="1">
        <v>43490.708333333336</v>
      </c>
      <c r="B570" t="s">
        <v>9</v>
      </c>
      <c r="C570" t="s">
        <v>10</v>
      </c>
      <c r="H570">
        <v>2583.1640000000002</v>
      </c>
      <c r="I570">
        <v>2.5830000000000002</v>
      </c>
      <c r="J570" t="b">
        <f t="shared" si="16"/>
        <v>0</v>
      </c>
      <c r="K570" t="str">
        <f>IF($J570,VLOOKUP(HOUR($A570),Grid!$A$2:$E$25,2),VLOOKUP(HOUR($A570),Grid!$A$2:$E$25,4))</f>
        <v>Winter Peak</v>
      </c>
      <c r="L570">
        <f>IF($J570,VLOOKUP(HOUR($A570),Grid!$A$2:$E$25,3),VLOOKUP(HOUR($A570),Grid!$A$2:$E$25,5))</f>
        <v>0.24</v>
      </c>
      <c r="M570">
        <f t="shared" si="17"/>
        <v>0.61992000000000003</v>
      </c>
    </row>
    <row r="571" spans="1:13" x14ac:dyDescent="0.2">
      <c r="A571" s="1">
        <v>43490.75</v>
      </c>
      <c r="B571" t="s">
        <v>9</v>
      </c>
      <c r="C571" t="s">
        <v>10</v>
      </c>
      <c r="H571">
        <v>4377.1750000000002</v>
      </c>
      <c r="I571">
        <v>4.3769999999999998</v>
      </c>
      <c r="J571" t="b">
        <f t="shared" si="16"/>
        <v>0</v>
      </c>
      <c r="K571" t="str">
        <f>IF($J571,VLOOKUP(HOUR($A571),Grid!$A$2:$E$25,2),VLOOKUP(HOUR($A571),Grid!$A$2:$E$25,4))</f>
        <v>Winter Peak</v>
      </c>
      <c r="L571">
        <f>IF($J571,VLOOKUP(HOUR($A571),Grid!$A$2:$E$25,3),VLOOKUP(HOUR($A571),Grid!$A$2:$E$25,5))</f>
        <v>0.24</v>
      </c>
      <c r="M571">
        <f t="shared" si="17"/>
        <v>1.0504799999999999</v>
      </c>
    </row>
    <row r="572" spans="1:13" x14ac:dyDescent="0.2">
      <c r="A572" s="1">
        <v>43490.791666666664</v>
      </c>
      <c r="B572" t="s">
        <v>9</v>
      </c>
      <c r="C572" t="s">
        <v>10</v>
      </c>
      <c r="H572">
        <v>1500.7819999999999</v>
      </c>
      <c r="I572">
        <v>1.5009999999999999</v>
      </c>
      <c r="J572" t="b">
        <f t="shared" si="16"/>
        <v>0</v>
      </c>
      <c r="K572" t="str">
        <f>IF($J572,VLOOKUP(HOUR($A572),Grid!$A$2:$E$25,2),VLOOKUP(HOUR($A572),Grid!$A$2:$E$25,4))</f>
        <v>Winter Off-Peak</v>
      </c>
      <c r="L572">
        <f>IF($J572,VLOOKUP(HOUR($A572),Grid!$A$2:$E$25,3),VLOOKUP(HOUR($A572),Grid!$A$2:$E$25,5))</f>
        <v>0.17</v>
      </c>
      <c r="M572">
        <f t="shared" si="17"/>
        <v>0.25517000000000001</v>
      </c>
    </row>
    <row r="573" spans="1:13" x14ac:dyDescent="0.2">
      <c r="A573" s="1">
        <v>43490.833333333336</v>
      </c>
      <c r="B573" t="s">
        <v>9</v>
      </c>
      <c r="C573" t="s">
        <v>10</v>
      </c>
      <c r="H573">
        <v>1522.9690000000001</v>
      </c>
      <c r="I573">
        <v>1.5229999999999999</v>
      </c>
      <c r="J573" t="b">
        <f t="shared" si="16"/>
        <v>0</v>
      </c>
      <c r="K573" t="str">
        <f>IF($J573,VLOOKUP(HOUR($A573),Grid!$A$2:$E$25,2),VLOOKUP(HOUR($A573),Grid!$A$2:$E$25,4))</f>
        <v>Winter Off-Peak</v>
      </c>
      <c r="L573">
        <f>IF($J573,VLOOKUP(HOUR($A573),Grid!$A$2:$E$25,3),VLOOKUP(HOUR($A573),Grid!$A$2:$E$25,5))</f>
        <v>0.17</v>
      </c>
      <c r="M573">
        <f t="shared" si="17"/>
        <v>0.25891000000000003</v>
      </c>
    </row>
    <row r="574" spans="1:13" x14ac:dyDescent="0.2">
      <c r="A574" s="1">
        <v>43490.875</v>
      </c>
      <c r="B574" t="s">
        <v>9</v>
      </c>
      <c r="C574" t="s">
        <v>10</v>
      </c>
      <c r="H574">
        <v>1748.3810000000001</v>
      </c>
      <c r="I574">
        <v>1.748</v>
      </c>
      <c r="J574" t="b">
        <f t="shared" si="16"/>
        <v>0</v>
      </c>
      <c r="K574" t="str">
        <f>IF($J574,VLOOKUP(HOUR($A574),Grid!$A$2:$E$25,2),VLOOKUP(HOUR($A574),Grid!$A$2:$E$25,4))</f>
        <v>Winter Off-Peak</v>
      </c>
      <c r="L574">
        <f>IF($J574,VLOOKUP(HOUR($A574),Grid!$A$2:$E$25,3),VLOOKUP(HOUR($A574),Grid!$A$2:$E$25,5))</f>
        <v>0.13</v>
      </c>
      <c r="M574">
        <f t="shared" si="17"/>
        <v>0.22724</v>
      </c>
    </row>
    <row r="575" spans="1:13" x14ac:dyDescent="0.2">
      <c r="A575" s="1">
        <v>43490.916666666664</v>
      </c>
      <c r="B575" t="s">
        <v>9</v>
      </c>
      <c r="C575" t="s">
        <v>10</v>
      </c>
      <c r="H575">
        <v>1512.0039999999999</v>
      </c>
      <c r="I575">
        <v>1.512</v>
      </c>
      <c r="J575" t="b">
        <f t="shared" si="16"/>
        <v>0</v>
      </c>
      <c r="K575" t="str">
        <f>IF($J575,VLOOKUP(HOUR($A575),Grid!$A$2:$E$25,2),VLOOKUP(HOUR($A575),Grid!$A$2:$E$25,4))</f>
        <v>Winter Off-Peak</v>
      </c>
      <c r="L575">
        <f>IF($J575,VLOOKUP(HOUR($A575),Grid!$A$2:$E$25,3),VLOOKUP(HOUR($A575),Grid!$A$2:$E$25,5))</f>
        <v>0.13</v>
      </c>
      <c r="M575">
        <f t="shared" si="17"/>
        <v>0.19656000000000001</v>
      </c>
    </row>
    <row r="576" spans="1:13" x14ac:dyDescent="0.2">
      <c r="A576" s="1">
        <v>43490.958333333336</v>
      </c>
      <c r="B576" t="s">
        <v>9</v>
      </c>
      <c r="C576" t="s">
        <v>10</v>
      </c>
      <c r="H576">
        <v>1485.749</v>
      </c>
      <c r="I576">
        <v>1.486</v>
      </c>
      <c r="J576" t="b">
        <f t="shared" si="16"/>
        <v>0</v>
      </c>
      <c r="K576" t="str">
        <f>IF($J576,VLOOKUP(HOUR($A576),Grid!$A$2:$E$25,2),VLOOKUP(HOUR($A576),Grid!$A$2:$E$25,4))</f>
        <v>Winter Off-Peak</v>
      </c>
      <c r="L576">
        <f>IF($J576,VLOOKUP(HOUR($A576),Grid!$A$2:$E$25,3),VLOOKUP(HOUR($A576),Grid!$A$2:$E$25,5))</f>
        <v>0.13</v>
      </c>
      <c r="M576">
        <f t="shared" si="17"/>
        <v>0.19318000000000002</v>
      </c>
    </row>
    <row r="577" spans="1:13" x14ac:dyDescent="0.2">
      <c r="A577" s="1">
        <v>43491</v>
      </c>
      <c r="B577" t="s">
        <v>9</v>
      </c>
      <c r="C577" t="s">
        <v>10</v>
      </c>
      <c r="H577">
        <v>1011.505</v>
      </c>
      <c r="I577">
        <v>1.012</v>
      </c>
      <c r="J577" t="b">
        <f t="shared" si="16"/>
        <v>0</v>
      </c>
      <c r="K577" t="str">
        <f>IF($J577,VLOOKUP(HOUR($A577),Grid!$A$2:$E$25,2),VLOOKUP(HOUR($A577),Grid!$A$2:$E$25,4))</f>
        <v>Winter Super-Off-Peak</v>
      </c>
      <c r="L577">
        <f>IF($J577,VLOOKUP(HOUR($A577),Grid!$A$2:$E$25,3),VLOOKUP(HOUR($A577),Grid!$A$2:$E$25,5))</f>
        <v>0.13</v>
      </c>
      <c r="M577">
        <f t="shared" si="17"/>
        <v>0.13156000000000001</v>
      </c>
    </row>
    <row r="578" spans="1:13" x14ac:dyDescent="0.2">
      <c r="A578" s="1">
        <v>43491.041666666664</v>
      </c>
      <c r="B578" t="s">
        <v>9</v>
      </c>
      <c r="C578" t="s">
        <v>10</v>
      </c>
      <c r="H578">
        <v>842.41200000000003</v>
      </c>
      <c r="I578">
        <v>0.84199999999999997</v>
      </c>
      <c r="J578" t="b">
        <f t="shared" si="16"/>
        <v>0</v>
      </c>
      <c r="K578" t="str">
        <f>IF($J578,VLOOKUP(HOUR($A578),Grid!$A$2:$E$25,2),VLOOKUP(HOUR($A578),Grid!$A$2:$E$25,4))</f>
        <v>Winter Super-Off-Peak</v>
      </c>
      <c r="L578">
        <f>IF($J578,VLOOKUP(HOUR($A578),Grid!$A$2:$E$25,3),VLOOKUP(HOUR($A578),Grid!$A$2:$E$25,5))</f>
        <v>0.13</v>
      </c>
      <c r="M578">
        <f t="shared" si="17"/>
        <v>0.10946</v>
      </c>
    </row>
    <row r="579" spans="1:13" x14ac:dyDescent="0.2">
      <c r="A579" s="1">
        <v>43491.083333333336</v>
      </c>
      <c r="B579" t="s">
        <v>9</v>
      </c>
      <c r="C579" t="s">
        <v>10</v>
      </c>
      <c r="H579">
        <v>907.13699999999994</v>
      </c>
      <c r="I579">
        <v>0.90700000000000003</v>
      </c>
      <c r="J579" t="b">
        <f t="shared" ref="J579:J642" si="18">AND((MONTH($A579)&gt;5), (MONTH($A579)&lt;10))</f>
        <v>0</v>
      </c>
      <c r="K579" t="str">
        <f>IF($J579,VLOOKUP(HOUR($A579),Grid!$A$2:$E$25,2),VLOOKUP(HOUR($A579),Grid!$A$2:$E$25,4))</f>
        <v>Winter Off-Peak</v>
      </c>
      <c r="L579">
        <f>IF($J579,VLOOKUP(HOUR($A579),Grid!$A$2:$E$25,3),VLOOKUP(HOUR($A579),Grid!$A$2:$E$25,5))</f>
        <v>0.13</v>
      </c>
      <c r="M579">
        <f t="shared" ref="M579:M642" si="19">I579*L579</f>
        <v>0.11791</v>
      </c>
    </row>
    <row r="580" spans="1:13" x14ac:dyDescent="0.2">
      <c r="A580" s="1">
        <v>43491.125</v>
      </c>
      <c r="B580" t="s">
        <v>9</v>
      </c>
      <c r="C580" t="s">
        <v>10</v>
      </c>
      <c r="H580">
        <v>950.56200000000001</v>
      </c>
      <c r="I580">
        <v>0.95099999999999996</v>
      </c>
      <c r="J580" t="b">
        <f t="shared" si="18"/>
        <v>0</v>
      </c>
      <c r="K580" t="str">
        <f>IF($J580,VLOOKUP(HOUR($A580),Grid!$A$2:$E$25,2),VLOOKUP(HOUR($A580),Grid!$A$2:$E$25,4))</f>
        <v>Winter Super-Off-Peak</v>
      </c>
      <c r="L580">
        <f>IF($J580,VLOOKUP(HOUR($A580),Grid!$A$2:$E$25,3),VLOOKUP(HOUR($A580),Grid!$A$2:$E$25,5))</f>
        <v>0.13</v>
      </c>
      <c r="M580">
        <f t="shared" si="19"/>
        <v>0.12363</v>
      </c>
    </row>
    <row r="581" spans="1:13" x14ac:dyDescent="0.2">
      <c r="A581" s="1">
        <v>43491.166666666664</v>
      </c>
      <c r="B581" t="s">
        <v>9</v>
      </c>
      <c r="C581" t="s">
        <v>10</v>
      </c>
      <c r="H581">
        <v>991.63300000000004</v>
      </c>
      <c r="I581">
        <v>0.99199999999999999</v>
      </c>
      <c r="J581" t="b">
        <f t="shared" si="18"/>
        <v>0</v>
      </c>
      <c r="K581" t="str">
        <f>IF($J581,VLOOKUP(HOUR($A581),Grid!$A$2:$E$25,2),VLOOKUP(HOUR($A581),Grid!$A$2:$E$25,4))</f>
        <v>Winter Super-Off-Peak</v>
      </c>
      <c r="L581">
        <f>IF($J581,VLOOKUP(HOUR($A581),Grid!$A$2:$E$25,3),VLOOKUP(HOUR($A581),Grid!$A$2:$E$25,5))</f>
        <v>0.13</v>
      </c>
      <c r="M581">
        <f t="shared" si="19"/>
        <v>0.12895999999999999</v>
      </c>
    </row>
    <row r="582" spans="1:13" x14ac:dyDescent="0.2">
      <c r="A582" s="1">
        <v>43491.208333333336</v>
      </c>
      <c r="B582" t="s">
        <v>9</v>
      </c>
      <c r="C582" t="s">
        <v>10</v>
      </c>
      <c r="H582">
        <v>905.16200000000003</v>
      </c>
      <c r="I582">
        <v>0.90500000000000003</v>
      </c>
      <c r="J582" t="b">
        <f t="shared" si="18"/>
        <v>0</v>
      </c>
      <c r="K582" t="str">
        <f>IF($J582,VLOOKUP(HOUR($A582),Grid!$A$2:$E$25,2),VLOOKUP(HOUR($A582),Grid!$A$2:$E$25,4))</f>
        <v>Winter Super-Off-Peak</v>
      </c>
      <c r="L582">
        <f>IF($J582,VLOOKUP(HOUR($A582),Grid!$A$2:$E$25,3),VLOOKUP(HOUR($A582),Grid!$A$2:$E$25,5))</f>
        <v>0.13</v>
      </c>
      <c r="M582">
        <f t="shared" si="19"/>
        <v>0.11765</v>
      </c>
    </row>
    <row r="583" spans="1:13" x14ac:dyDescent="0.2">
      <c r="A583" s="1">
        <v>43491.25</v>
      </c>
      <c r="B583" t="s">
        <v>9</v>
      </c>
      <c r="C583" t="s">
        <v>10</v>
      </c>
      <c r="H583">
        <v>1021.9059999999999</v>
      </c>
      <c r="I583">
        <v>1.022</v>
      </c>
      <c r="J583" t="b">
        <f t="shared" si="18"/>
        <v>0</v>
      </c>
      <c r="K583" t="str">
        <f>IF($J583,VLOOKUP(HOUR($A583),Grid!$A$2:$E$25,2),VLOOKUP(HOUR($A583),Grid!$A$2:$E$25,4))</f>
        <v>Winter Super-Off-Peak</v>
      </c>
      <c r="L583">
        <f>IF($J583,VLOOKUP(HOUR($A583),Grid!$A$2:$E$25,3),VLOOKUP(HOUR($A583),Grid!$A$2:$E$25,5))</f>
        <v>0.13</v>
      </c>
      <c r="M583">
        <f t="shared" si="19"/>
        <v>0.13286000000000001</v>
      </c>
    </row>
    <row r="584" spans="1:13" x14ac:dyDescent="0.2">
      <c r="A584" s="1">
        <v>43491.291666666664</v>
      </c>
      <c r="B584" t="s">
        <v>9</v>
      </c>
      <c r="C584" t="s">
        <v>10</v>
      </c>
      <c r="H584">
        <v>1161.797</v>
      </c>
      <c r="I584">
        <v>1.1619999999999999</v>
      </c>
      <c r="J584" t="b">
        <f t="shared" si="18"/>
        <v>0</v>
      </c>
      <c r="K584" t="str">
        <f>IF($J584,VLOOKUP(HOUR($A584),Grid!$A$2:$E$25,2),VLOOKUP(HOUR($A584),Grid!$A$2:$E$25,4))</f>
        <v>Winter Off-Peak</v>
      </c>
      <c r="L584">
        <f>IF($J584,VLOOKUP(HOUR($A584),Grid!$A$2:$E$25,3),VLOOKUP(HOUR($A584),Grid!$A$2:$E$25,5))</f>
        <v>0.16</v>
      </c>
      <c r="M584">
        <f t="shared" si="19"/>
        <v>0.18592</v>
      </c>
    </row>
    <row r="585" spans="1:13" x14ac:dyDescent="0.2">
      <c r="A585" s="1">
        <v>43491.333333333336</v>
      </c>
      <c r="B585" t="s">
        <v>9</v>
      </c>
      <c r="C585" t="s">
        <v>10</v>
      </c>
      <c r="H585">
        <v>1260.8789999999999</v>
      </c>
      <c r="I585">
        <v>1.2609999999999999</v>
      </c>
      <c r="J585" t="b">
        <f t="shared" si="18"/>
        <v>0</v>
      </c>
      <c r="K585" t="str">
        <f>IF($J585,VLOOKUP(HOUR($A585),Grid!$A$2:$E$25,2),VLOOKUP(HOUR($A585),Grid!$A$2:$E$25,4))</f>
        <v>Winter Off-Peak</v>
      </c>
      <c r="L585">
        <f>IF($J585,VLOOKUP(HOUR($A585),Grid!$A$2:$E$25,3),VLOOKUP(HOUR($A585),Grid!$A$2:$E$25,5))</f>
        <v>0.16</v>
      </c>
      <c r="M585">
        <f t="shared" si="19"/>
        <v>0.20175999999999999</v>
      </c>
    </row>
    <row r="586" spans="1:13" x14ac:dyDescent="0.2">
      <c r="A586" s="1">
        <v>43491.375</v>
      </c>
      <c r="B586" t="s">
        <v>9</v>
      </c>
      <c r="C586" t="s">
        <v>10</v>
      </c>
      <c r="H586">
        <v>1005.205</v>
      </c>
      <c r="I586">
        <v>1.0049999999999999</v>
      </c>
      <c r="J586" t="b">
        <f t="shared" si="18"/>
        <v>0</v>
      </c>
      <c r="K586" t="str">
        <f>IF($J586,VLOOKUP(HOUR($A586),Grid!$A$2:$E$25,2),VLOOKUP(HOUR($A586),Grid!$A$2:$E$25,4))</f>
        <v>Winter Off-Peak</v>
      </c>
      <c r="L586">
        <f>IF($J586,VLOOKUP(HOUR($A586),Grid!$A$2:$E$25,3),VLOOKUP(HOUR($A586),Grid!$A$2:$E$25,5))</f>
        <v>0.16</v>
      </c>
      <c r="M586">
        <f t="shared" si="19"/>
        <v>0.1608</v>
      </c>
    </row>
    <row r="587" spans="1:13" x14ac:dyDescent="0.2">
      <c r="A587" s="1">
        <v>43491.416666666664</v>
      </c>
      <c r="B587" t="s">
        <v>9</v>
      </c>
      <c r="C587" t="s">
        <v>10</v>
      </c>
      <c r="H587">
        <v>1481.4</v>
      </c>
      <c r="I587">
        <v>1.4810000000000001</v>
      </c>
      <c r="J587" t="b">
        <f t="shared" si="18"/>
        <v>0</v>
      </c>
      <c r="K587" t="str">
        <f>IF($J587,VLOOKUP(HOUR($A587),Grid!$A$2:$E$25,2),VLOOKUP(HOUR($A587),Grid!$A$2:$E$25,4))</f>
        <v>Winter Off-Peak</v>
      </c>
      <c r="L587">
        <f>IF($J587,VLOOKUP(HOUR($A587),Grid!$A$2:$E$25,3),VLOOKUP(HOUR($A587),Grid!$A$2:$E$25,5))</f>
        <v>0.16</v>
      </c>
      <c r="M587">
        <f t="shared" si="19"/>
        <v>0.23696000000000003</v>
      </c>
    </row>
    <row r="588" spans="1:13" x14ac:dyDescent="0.2">
      <c r="A588" s="1">
        <v>43491.458333333336</v>
      </c>
      <c r="B588" t="s">
        <v>9</v>
      </c>
      <c r="C588" t="s">
        <v>10</v>
      </c>
      <c r="H588">
        <v>907.21</v>
      </c>
      <c r="I588">
        <v>0.90700000000000003</v>
      </c>
      <c r="J588" t="b">
        <f t="shared" si="18"/>
        <v>0</v>
      </c>
      <c r="K588" t="str">
        <f>IF($J588,VLOOKUP(HOUR($A588),Grid!$A$2:$E$25,2),VLOOKUP(HOUR($A588),Grid!$A$2:$E$25,4))</f>
        <v>Winter Off-Peak</v>
      </c>
      <c r="L588">
        <f>IF($J588,VLOOKUP(HOUR($A588),Grid!$A$2:$E$25,3),VLOOKUP(HOUR($A588),Grid!$A$2:$E$25,5))</f>
        <v>0.16</v>
      </c>
      <c r="M588">
        <f t="shared" si="19"/>
        <v>0.14512</v>
      </c>
    </row>
    <row r="589" spans="1:13" x14ac:dyDescent="0.2">
      <c r="A589" s="1">
        <v>43491.5</v>
      </c>
      <c r="B589" t="s">
        <v>9</v>
      </c>
      <c r="C589" t="s">
        <v>10</v>
      </c>
      <c r="H589">
        <v>701.59</v>
      </c>
      <c r="I589">
        <v>0.70199999999999996</v>
      </c>
      <c r="J589" t="b">
        <f t="shared" si="18"/>
        <v>0</v>
      </c>
      <c r="K589" t="str">
        <f>IF($J589,VLOOKUP(HOUR($A589),Grid!$A$2:$E$25,2),VLOOKUP(HOUR($A589),Grid!$A$2:$E$25,4))</f>
        <v>Winter Off-Peak</v>
      </c>
      <c r="L589">
        <f>IF($J589,VLOOKUP(HOUR($A589),Grid!$A$2:$E$25,3),VLOOKUP(HOUR($A589),Grid!$A$2:$E$25,5))</f>
        <v>0.16</v>
      </c>
      <c r="M589">
        <f t="shared" si="19"/>
        <v>0.11231999999999999</v>
      </c>
    </row>
    <row r="590" spans="1:13" x14ac:dyDescent="0.2">
      <c r="A590" s="1">
        <v>43491.541666666664</v>
      </c>
      <c r="B590" t="s">
        <v>9</v>
      </c>
      <c r="C590" t="s">
        <v>10</v>
      </c>
      <c r="H590">
        <v>771.86800000000005</v>
      </c>
      <c r="I590">
        <v>0.77200000000000002</v>
      </c>
      <c r="J590" t="b">
        <f t="shared" si="18"/>
        <v>0</v>
      </c>
      <c r="K590" t="str">
        <f>IF($J590,VLOOKUP(HOUR($A590),Grid!$A$2:$E$25,2),VLOOKUP(HOUR($A590),Grid!$A$2:$E$25,4))</f>
        <v>Winter Peak</v>
      </c>
      <c r="L590">
        <f>IF($J590,VLOOKUP(HOUR($A590),Grid!$A$2:$E$25,3),VLOOKUP(HOUR($A590),Grid!$A$2:$E$25,5))</f>
        <v>0.24</v>
      </c>
      <c r="M590">
        <f t="shared" si="19"/>
        <v>0.18528</v>
      </c>
    </row>
    <row r="591" spans="1:13" x14ac:dyDescent="0.2">
      <c r="A591" s="1">
        <v>43491.583333333336</v>
      </c>
      <c r="B591" t="s">
        <v>9</v>
      </c>
      <c r="C591" t="s">
        <v>10</v>
      </c>
      <c r="H591">
        <v>728.69600000000003</v>
      </c>
      <c r="I591">
        <v>0.72899999999999998</v>
      </c>
      <c r="J591" t="b">
        <f t="shared" si="18"/>
        <v>0</v>
      </c>
      <c r="K591" t="str">
        <f>IF($J591,VLOOKUP(HOUR($A591),Grid!$A$2:$E$25,2),VLOOKUP(HOUR($A591),Grid!$A$2:$E$25,4))</f>
        <v>Winter Peak</v>
      </c>
      <c r="L591">
        <f>IF($J591,VLOOKUP(HOUR($A591),Grid!$A$2:$E$25,3),VLOOKUP(HOUR($A591),Grid!$A$2:$E$25,5))</f>
        <v>0.24</v>
      </c>
      <c r="M591">
        <f t="shared" si="19"/>
        <v>0.17495999999999998</v>
      </c>
    </row>
    <row r="592" spans="1:13" x14ac:dyDescent="0.2">
      <c r="A592" s="1">
        <v>43491.625</v>
      </c>
      <c r="B592" t="s">
        <v>9</v>
      </c>
      <c r="C592" t="s">
        <v>10</v>
      </c>
      <c r="H592">
        <v>838.88599999999997</v>
      </c>
      <c r="I592">
        <v>0.83899999999999997</v>
      </c>
      <c r="J592" t="b">
        <f t="shared" si="18"/>
        <v>0</v>
      </c>
      <c r="K592" t="str">
        <f>IF($J592,VLOOKUP(HOUR($A592),Grid!$A$2:$E$25,2),VLOOKUP(HOUR($A592),Grid!$A$2:$E$25,4))</f>
        <v>Winter Peak</v>
      </c>
      <c r="L592">
        <f>IF($J592,VLOOKUP(HOUR($A592),Grid!$A$2:$E$25,3),VLOOKUP(HOUR($A592),Grid!$A$2:$E$25,5))</f>
        <v>0.24</v>
      </c>
      <c r="M592">
        <f t="shared" si="19"/>
        <v>0.20135999999999998</v>
      </c>
    </row>
    <row r="593" spans="1:13" x14ac:dyDescent="0.2">
      <c r="A593" s="1">
        <v>43491.666666666664</v>
      </c>
      <c r="B593" t="s">
        <v>9</v>
      </c>
      <c r="C593" t="s">
        <v>10</v>
      </c>
      <c r="H593">
        <v>799.40800000000002</v>
      </c>
      <c r="I593">
        <v>0.79900000000000004</v>
      </c>
      <c r="J593" t="b">
        <f t="shared" si="18"/>
        <v>0</v>
      </c>
      <c r="K593" t="str">
        <f>IF($J593,VLOOKUP(HOUR($A593),Grid!$A$2:$E$25,2),VLOOKUP(HOUR($A593),Grid!$A$2:$E$25,4))</f>
        <v>Winter Peak</v>
      </c>
      <c r="L593">
        <f>IF($J593,VLOOKUP(HOUR($A593),Grid!$A$2:$E$25,3),VLOOKUP(HOUR($A593),Grid!$A$2:$E$25,5))</f>
        <v>0.24</v>
      </c>
      <c r="M593">
        <f t="shared" si="19"/>
        <v>0.19176000000000001</v>
      </c>
    </row>
    <row r="594" spans="1:13" x14ac:dyDescent="0.2">
      <c r="A594" s="1">
        <v>43491.708333333336</v>
      </c>
      <c r="B594" t="s">
        <v>9</v>
      </c>
      <c r="C594" t="s">
        <v>10</v>
      </c>
      <c r="H594">
        <v>967.81899999999996</v>
      </c>
      <c r="I594">
        <v>0.96799999999999997</v>
      </c>
      <c r="J594" t="b">
        <f t="shared" si="18"/>
        <v>0</v>
      </c>
      <c r="K594" t="str">
        <f>IF($J594,VLOOKUP(HOUR($A594),Grid!$A$2:$E$25,2),VLOOKUP(HOUR($A594),Grid!$A$2:$E$25,4))</f>
        <v>Winter Peak</v>
      </c>
      <c r="L594">
        <f>IF($J594,VLOOKUP(HOUR($A594),Grid!$A$2:$E$25,3),VLOOKUP(HOUR($A594),Grid!$A$2:$E$25,5))</f>
        <v>0.24</v>
      </c>
      <c r="M594">
        <f t="shared" si="19"/>
        <v>0.23231999999999997</v>
      </c>
    </row>
    <row r="595" spans="1:13" x14ac:dyDescent="0.2">
      <c r="A595" s="1">
        <v>43491.75</v>
      </c>
      <c r="B595" t="s">
        <v>9</v>
      </c>
      <c r="C595" t="s">
        <v>10</v>
      </c>
      <c r="H595">
        <v>1579.027</v>
      </c>
      <c r="I595">
        <v>1.579</v>
      </c>
      <c r="J595" t="b">
        <f t="shared" si="18"/>
        <v>0</v>
      </c>
      <c r="K595" t="str">
        <f>IF($J595,VLOOKUP(HOUR($A595),Grid!$A$2:$E$25,2),VLOOKUP(HOUR($A595),Grid!$A$2:$E$25,4))</f>
        <v>Winter Peak</v>
      </c>
      <c r="L595">
        <f>IF($J595,VLOOKUP(HOUR($A595),Grid!$A$2:$E$25,3),VLOOKUP(HOUR($A595),Grid!$A$2:$E$25,5))</f>
        <v>0.24</v>
      </c>
      <c r="M595">
        <f t="shared" si="19"/>
        <v>0.37895999999999996</v>
      </c>
    </row>
    <row r="596" spans="1:13" x14ac:dyDescent="0.2">
      <c r="A596" s="1">
        <v>43491.791666666664</v>
      </c>
      <c r="B596" t="s">
        <v>9</v>
      </c>
      <c r="C596" t="s">
        <v>10</v>
      </c>
      <c r="H596">
        <v>1336.27</v>
      </c>
      <c r="I596">
        <v>1.3360000000000001</v>
      </c>
      <c r="J596" t="b">
        <f t="shared" si="18"/>
        <v>0</v>
      </c>
      <c r="K596" t="str">
        <f>IF($J596,VLOOKUP(HOUR($A596),Grid!$A$2:$E$25,2),VLOOKUP(HOUR($A596),Grid!$A$2:$E$25,4))</f>
        <v>Winter Off-Peak</v>
      </c>
      <c r="L596">
        <f>IF($J596,VLOOKUP(HOUR($A596),Grid!$A$2:$E$25,3),VLOOKUP(HOUR($A596),Grid!$A$2:$E$25,5))</f>
        <v>0.17</v>
      </c>
      <c r="M596">
        <f t="shared" si="19"/>
        <v>0.22712000000000002</v>
      </c>
    </row>
    <row r="597" spans="1:13" x14ac:dyDescent="0.2">
      <c r="A597" s="1">
        <v>43491.833333333336</v>
      </c>
      <c r="B597" t="s">
        <v>9</v>
      </c>
      <c r="C597" t="s">
        <v>10</v>
      </c>
      <c r="H597">
        <v>1254.1010000000001</v>
      </c>
      <c r="I597">
        <v>1.254</v>
      </c>
      <c r="J597" t="b">
        <f t="shared" si="18"/>
        <v>0</v>
      </c>
      <c r="K597" t="str">
        <f>IF($J597,VLOOKUP(HOUR($A597),Grid!$A$2:$E$25,2),VLOOKUP(HOUR($A597),Grid!$A$2:$E$25,4))</f>
        <v>Winter Off-Peak</v>
      </c>
      <c r="L597">
        <f>IF($J597,VLOOKUP(HOUR($A597),Grid!$A$2:$E$25,3),VLOOKUP(HOUR($A597),Grid!$A$2:$E$25,5))</f>
        <v>0.17</v>
      </c>
      <c r="M597">
        <f t="shared" si="19"/>
        <v>0.21318000000000001</v>
      </c>
    </row>
    <row r="598" spans="1:13" x14ac:dyDescent="0.2">
      <c r="A598" s="1">
        <v>43491.875</v>
      </c>
      <c r="B598" t="s">
        <v>9</v>
      </c>
      <c r="C598" t="s">
        <v>10</v>
      </c>
      <c r="H598">
        <v>1524.596</v>
      </c>
      <c r="I598">
        <v>1.5249999999999999</v>
      </c>
      <c r="J598" t="b">
        <f t="shared" si="18"/>
        <v>0</v>
      </c>
      <c r="K598" t="str">
        <f>IF($J598,VLOOKUP(HOUR($A598),Grid!$A$2:$E$25,2),VLOOKUP(HOUR($A598),Grid!$A$2:$E$25,4))</f>
        <v>Winter Off-Peak</v>
      </c>
      <c r="L598">
        <f>IF($J598,VLOOKUP(HOUR($A598),Grid!$A$2:$E$25,3),VLOOKUP(HOUR($A598),Grid!$A$2:$E$25,5))</f>
        <v>0.13</v>
      </c>
      <c r="M598">
        <f t="shared" si="19"/>
        <v>0.19824999999999998</v>
      </c>
    </row>
    <row r="599" spans="1:13" x14ac:dyDescent="0.2">
      <c r="A599" s="1">
        <v>43491.916666666664</v>
      </c>
      <c r="B599" t="s">
        <v>9</v>
      </c>
      <c r="C599" t="s">
        <v>10</v>
      </c>
      <c r="H599">
        <v>1403.117</v>
      </c>
      <c r="I599">
        <v>1.403</v>
      </c>
      <c r="J599" t="b">
        <f t="shared" si="18"/>
        <v>0</v>
      </c>
      <c r="K599" t="str">
        <f>IF($J599,VLOOKUP(HOUR($A599),Grid!$A$2:$E$25,2),VLOOKUP(HOUR($A599),Grid!$A$2:$E$25,4))</f>
        <v>Winter Off-Peak</v>
      </c>
      <c r="L599">
        <f>IF($J599,VLOOKUP(HOUR($A599),Grid!$A$2:$E$25,3),VLOOKUP(HOUR($A599),Grid!$A$2:$E$25,5))</f>
        <v>0.13</v>
      </c>
      <c r="M599">
        <f t="shared" si="19"/>
        <v>0.18239</v>
      </c>
    </row>
    <row r="600" spans="1:13" x14ac:dyDescent="0.2">
      <c r="A600" s="1">
        <v>43491.958333333336</v>
      </c>
      <c r="B600" t="s">
        <v>9</v>
      </c>
      <c r="C600" t="s">
        <v>10</v>
      </c>
      <c r="H600">
        <v>1479.5039999999999</v>
      </c>
      <c r="I600">
        <v>1.48</v>
      </c>
      <c r="J600" t="b">
        <f t="shared" si="18"/>
        <v>0</v>
      </c>
      <c r="K600" t="str">
        <f>IF($J600,VLOOKUP(HOUR($A600),Grid!$A$2:$E$25,2),VLOOKUP(HOUR($A600),Grid!$A$2:$E$25,4))</f>
        <v>Winter Off-Peak</v>
      </c>
      <c r="L600">
        <f>IF($J600,VLOOKUP(HOUR($A600),Grid!$A$2:$E$25,3),VLOOKUP(HOUR($A600),Grid!$A$2:$E$25,5))</f>
        <v>0.13</v>
      </c>
      <c r="M600">
        <f t="shared" si="19"/>
        <v>0.19240000000000002</v>
      </c>
    </row>
    <row r="601" spans="1:13" x14ac:dyDescent="0.2">
      <c r="A601" s="1">
        <v>43492</v>
      </c>
      <c r="B601" t="s">
        <v>9</v>
      </c>
      <c r="C601" t="s">
        <v>10</v>
      </c>
      <c r="H601">
        <v>12265.763000000001</v>
      </c>
      <c r="I601">
        <v>12.266</v>
      </c>
      <c r="J601" t="b">
        <f t="shared" si="18"/>
        <v>0</v>
      </c>
      <c r="K601" t="str">
        <f>IF($J601,VLOOKUP(HOUR($A601),Grid!$A$2:$E$25,2),VLOOKUP(HOUR($A601),Grid!$A$2:$E$25,4))</f>
        <v>Winter Super-Off-Peak</v>
      </c>
      <c r="L601">
        <f>IF($J601,VLOOKUP(HOUR($A601),Grid!$A$2:$E$25,3),VLOOKUP(HOUR($A601),Grid!$A$2:$E$25,5))</f>
        <v>0.13</v>
      </c>
      <c r="M601">
        <f t="shared" si="19"/>
        <v>1.5945800000000001</v>
      </c>
    </row>
    <row r="602" spans="1:13" x14ac:dyDescent="0.2">
      <c r="A602" s="1">
        <v>43492.041666666664</v>
      </c>
      <c r="B602" t="s">
        <v>9</v>
      </c>
      <c r="C602" t="s">
        <v>10</v>
      </c>
      <c r="H602">
        <v>27319.021000000001</v>
      </c>
      <c r="I602">
        <v>27.318999999999999</v>
      </c>
      <c r="J602" t="b">
        <f t="shared" si="18"/>
        <v>0</v>
      </c>
      <c r="K602" t="str">
        <f>IF($J602,VLOOKUP(HOUR($A602),Grid!$A$2:$E$25,2),VLOOKUP(HOUR($A602),Grid!$A$2:$E$25,4))</f>
        <v>Winter Super-Off-Peak</v>
      </c>
      <c r="L602">
        <f>IF($J602,VLOOKUP(HOUR($A602),Grid!$A$2:$E$25,3),VLOOKUP(HOUR($A602),Grid!$A$2:$E$25,5))</f>
        <v>0.13</v>
      </c>
      <c r="M602">
        <f t="shared" si="19"/>
        <v>3.5514700000000001</v>
      </c>
    </row>
    <row r="603" spans="1:13" x14ac:dyDescent="0.2">
      <c r="A603" s="1">
        <v>43492.083333333336</v>
      </c>
      <c r="B603" t="s">
        <v>9</v>
      </c>
      <c r="C603" t="s">
        <v>10</v>
      </c>
      <c r="H603">
        <v>4493.7960000000003</v>
      </c>
      <c r="I603">
        <v>4.4939999999999998</v>
      </c>
      <c r="J603" t="b">
        <f t="shared" si="18"/>
        <v>0</v>
      </c>
      <c r="K603" t="str">
        <f>IF($J603,VLOOKUP(HOUR($A603),Grid!$A$2:$E$25,2),VLOOKUP(HOUR($A603),Grid!$A$2:$E$25,4))</f>
        <v>Winter Off-Peak</v>
      </c>
      <c r="L603">
        <f>IF($J603,VLOOKUP(HOUR($A603),Grid!$A$2:$E$25,3),VLOOKUP(HOUR($A603),Grid!$A$2:$E$25,5))</f>
        <v>0.13</v>
      </c>
      <c r="M603">
        <f t="shared" si="19"/>
        <v>0.58421999999999996</v>
      </c>
    </row>
    <row r="604" spans="1:13" x14ac:dyDescent="0.2">
      <c r="A604" s="1">
        <v>43492.125</v>
      </c>
      <c r="B604" t="s">
        <v>9</v>
      </c>
      <c r="C604" t="s">
        <v>10</v>
      </c>
      <c r="H604">
        <v>902.65700000000004</v>
      </c>
      <c r="I604">
        <v>0.90300000000000002</v>
      </c>
      <c r="J604" t="b">
        <f t="shared" si="18"/>
        <v>0</v>
      </c>
      <c r="K604" t="str">
        <f>IF($J604,VLOOKUP(HOUR($A604),Grid!$A$2:$E$25,2),VLOOKUP(HOUR($A604),Grid!$A$2:$E$25,4))</f>
        <v>Winter Super-Off-Peak</v>
      </c>
      <c r="L604">
        <f>IF($J604,VLOOKUP(HOUR($A604),Grid!$A$2:$E$25,3),VLOOKUP(HOUR($A604),Grid!$A$2:$E$25,5))</f>
        <v>0.13</v>
      </c>
      <c r="M604">
        <f t="shared" si="19"/>
        <v>0.11739000000000001</v>
      </c>
    </row>
    <row r="605" spans="1:13" x14ac:dyDescent="0.2">
      <c r="A605" s="1">
        <v>43492.166666666664</v>
      </c>
      <c r="B605" t="s">
        <v>9</v>
      </c>
      <c r="C605" t="s">
        <v>10</v>
      </c>
      <c r="H605">
        <v>832.54899999999998</v>
      </c>
      <c r="I605">
        <v>0.83299999999999996</v>
      </c>
      <c r="J605" t="b">
        <f t="shared" si="18"/>
        <v>0</v>
      </c>
      <c r="K605" t="str">
        <f>IF($J605,VLOOKUP(HOUR($A605),Grid!$A$2:$E$25,2),VLOOKUP(HOUR($A605),Grid!$A$2:$E$25,4))</f>
        <v>Winter Super-Off-Peak</v>
      </c>
      <c r="L605">
        <f>IF($J605,VLOOKUP(HOUR($A605),Grid!$A$2:$E$25,3),VLOOKUP(HOUR($A605),Grid!$A$2:$E$25,5))</f>
        <v>0.13</v>
      </c>
      <c r="M605">
        <f t="shared" si="19"/>
        <v>0.10829</v>
      </c>
    </row>
    <row r="606" spans="1:13" x14ac:dyDescent="0.2">
      <c r="A606" s="1">
        <v>43492.208333333336</v>
      </c>
      <c r="B606" t="s">
        <v>9</v>
      </c>
      <c r="C606" t="s">
        <v>10</v>
      </c>
      <c r="H606">
        <v>852.93200000000002</v>
      </c>
      <c r="I606">
        <v>0.85299999999999998</v>
      </c>
      <c r="J606" t="b">
        <f t="shared" si="18"/>
        <v>0</v>
      </c>
      <c r="K606" t="str">
        <f>IF($J606,VLOOKUP(HOUR($A606),Grid!$A$2:$E$25,2),VLOOKUP(HOUR($A606),Grid!$A$2:$E$25,4))</f>
        <v>Winter Super-Off-Peak</v>
      </c>
      <c r="L606">
        <f>IF($J606,VLOOKUP(HOUR($A606),Grid!$A$2:$E$25,3),VLOOKUP(HOUR($A606),Grid!$A$2:$E$25,5))</f>
        <v>0.13</v>
      </c>
      <c r="M606">
        <f t="shared" si="19"/>
        <v>0.11089</v>
      </c>
    </row>
    <row r="607" spans="1:13" x14ac:dyDescent="0.2">
      <c r="A607" s="1">
        <v>43492.25</v>
      </c>
      <c r="B607" t="s">
        <v>9</v>
      </c>
      <c r="C607" t="s">
        <v>10</v>
      </c>
      <c r="H607">
        <v>909.08699999999999</v>
      </c>
      <c r="I607">
        <v>0.90900000000000003</v>
      </c>
      <c r="J607" t="b">
        <f t="shared" si="18"/>
        <v>0</v>
      </c>
      <c r="K607" t="str">
        <f>IF($J607,VLOOKUP(HOUR($A607),Grid!$A$2:$E$25,2),VLOOKUP(HOUR($A607),Grid!$A$2:$E$25,4))</f>
        <v>Winter Super-Off-Peak</v>
      </c>
      <c r="L607">
        <f>IF($J607,VLOOKUP(HOUR($A607),Grid!$A$2:$E$25,3),VLOOKUP(HOUR($A607),Grid!$A$2:$E$25,5))</f>
        <v>0.13</v>
      </c>
      <c r="M607">
        <f t="shared" si="19"/>
        <v>0.11817000000000001</v>
      </c>
    </row>
    <row r="608" spans="1:13" x14ac:dyDescent="0.2">
      <c r="A608" s="1">
        <v>43492.291666666664</v>
      </c>
      <c r="B608" t="s">
        <v>9</v>
      </c>
      <c r="C608" t="s">
        <v>10</v>
      </c>
      <c r="H608">
        <v>946.56700000000001</v>
      </c>
      <c r="I608">
        <v>0.94699999999999995</v>
      </c>
      <c r="J608" t="b">
        <f t="shared" si="18"/>
        <v>0</v>
      </c>
      <c r="K608" t="str">
        <f>IF($J608,VLOOKUP(HOUR($A608),Grid!$A$2:$E$25,2),VLOOKUP(HOUR($A608),Grid!$A$2:$E$25,4))</f>
        <v>Winter Off-Peak</v>
      </c>
      <c r="L608">
        <f>IF($J608,VLOOKUP(HOUR($A608),Grid!$A$2:$E$25,3),VLOOKUP(HOUR($A608),Grid!$A$2:$E$25,5))</f>
        <v>0.16</v>
      </c>
      <c r="M608">
        <f t="shared" si="19"/>
        <v>0.15151999999999999</v>
      </c>
    </row>
    <row r="609" spans="1:13" x14ac:dyDescent="0.2">
      <c r="A609" s="1">
        <v>43492.333333333336</v>
      </c>
      <c r="B609" t="s">
        <v>9</v>
      </c>
      <c r="C609" t="s">
        <v>10</v>
      </c>
      <c r="H609">
        <v>1266.6110000000001</v>
      </c>
      <c r="I609">
        <v>1.2669999999999999</v>
      </c>
      <c r="J609" t="b">
        <f t="shared" si="18"/>
        <v>0</v>
      </c>
      <c r="K609" t="str">
        <f>IF($J609,VLOOKUP(HOUR($A609),Grid!$A$2:$E$25,2),VLOOKUP(HOUR($A609),Grid!$A$2:$E$25,4))</f>
        <v>Winter Off-Peak</v>
      </c>
      <c r="L609">
        <f>IF($J609,VLOOKUP(HOUR($A609),Grid!$A$2:$E$25,3),VLOOKUP(HOUR($A609),Grid!$A$2:$E$25,5))</f>
        <v>0.16</v>
      </c>
      <c r="M609">
        <f t="shared" si="19"/>
        <v>0.20271999999999998</v>
      </c>
    </row>
    <row r="610" spans="1:13" x14ac:dyDescent="0.2">
      <c r="A610" s="1">
        <v>43492.375</v>
      </c>
      <c r="B610" t="s">
        <v>9</v>
      </c>
      <c r="C610" t="s">
        <v>10</v>
      </c>
      <c r="H610">
        <v>1225.2</v>
      </c>
      <c r="I610">
        <v>1.2250000000000001</v>
      </c>
      <c r="J610" t="b">
        <f t="shared" si="18"/>
        <v>0</v>
      </c>
      <c r="K610" t="str">
        <f>IF($J610,VLOOKUP(HOUR($A610),Grid!$A$2:$E$25,2),VLOOKUP(HOUR($A610),Grid!$A$2:$E$25,4))</f>
        <v>Winter Off-Peak</v>
      </c>
      <c r="L610">
        <f>IF($J610,VLOOKUP(HOUR($A610),Grid!$A$2:$E$25,3),VLOOKUP(HOUR($A610),Grid!$A$2:$E$25,5))</f>
        <v>0.16</v>
      </c>
      <c r="M610">
        <f t="shared" si="19"/>
        <v>0.19600000000000001</v>
      </c>
    </row>
    <row r="611" spans="1:13" x14ac:dyDescent="0.2">
      <c r="A611" s="1">
        <v>43492.416666666664</v>
      </c>
      <c r="B611" t="s">
        <v>9</v>
      </c>
      <c r="C611" t="s">
        <v>10</v>
      </c>
      <c r="H611">
        <v>1302.7280000000001</v>
      </c>
      <c r="I611">
        <v>1.3029999999999999</v>
      </c>
      <c r="J611" t="b">
        <f t="shared" si="18"/>
        <v>0</v>
      </c>
      <c r="K611" t="str">
        <f>IF($J611,VLOOKUP(HOUR($A611),Grid!$A$2:$E$25,2),VLOOKUP(HOUR($A611),Grid!$A$2:$E$25,4))</f>
        <v>Winter Off-Peak</v>
      </c>
      <c r="L611">
        <f>IF($J611,VLOOKUP(HOUR($A611),Grid!$A$2:$E$25,3),VLOOKUP(HOUR($A611),Grid!$A$2:$E$25,5))</f>
        <v>0.16</v>
      </c>
      <c r="M611">
        <f t="shared" si="19"/>
        <v>0.20848</v>
      </c>
    </row>
    <row r="612" spans="1:13" x14ac:dyDescent="0.2">
      <c r="A612" s="1">
        <v>43492.458333333336</v>
      </c>
      <c r="B612" t="s">
        <v>9</v>
      </c>
      <c r="C612" t="s">
        <v>10</v>
      </c>
      <c r="H612">
        <v>1445.7550000000001</v>
      </c>
      <c r="I612">
        <v>1.446</v>
      </c>
      <c r="J612" t="b">
        <f t="shared" si="18"/>
        <v>0</v>
      </c>
      <c r="K612" t="str">
        <f>IF($J612,VLOOKUP(HOUR($A612),Grid!$A$2:$E$25,2),VLOOKUP(HOUR($A612),Grid!$A$2:$E$25,4))</f>
        <v>Winter Off-Peak</v>
      </c>
      <c r="L612">
        <f>IF($J612,VLOOKUP(HOUR($A612),Grid!$A$2:$E$25,3),VLOOKUP(HOUR($A612),Grid!$A$2:$E$25,5))</f>
        <v>0.16</v>
      </c>
      <c r="M612">
        <f t="shared" si="19"/>
        <v>0.23136000000000001</v>
      </c>
    </row>
    <row r="613" spans="1:13" x14ac:dyDescent="0.2">
      <c r="A613" s="1">
        <v>43492.5</v>
      </c>
      <c r="B613" t="s">
        <v>9</v>
      </c>
      <c r="C613" t="s">
        <v>10</v>
      </c>
      <c r="H613">
        <v>1402.7670000000001</v>
      </c>
      <c r="I613">
        <v>1.403</v>
      </c>
      <c r="J613" t="b">
        <f t="shared" si="18"/>
        <v>0</v>
      </c>
      <c r="K613" t="str">
        <f>IF($J613,VLOOKUP(HOUR($A613),Grid!$A$2:$E$25,2),VLOOKUP(HOUR($A613),Grid!$A$2:$E$25,4))</f>
        <v>Winter Off-Peak</v>
      </c>
      <c r="L613">
        <f>IF($J613,VLOOKUP(HOUR($A613),Grid!$A$2:$E$25,3),VLOOKUP(HOUR($A613),Grid!$A$2:$E$25,5))</f>
        <v>0.16</v>
      </c>
      <c r="M613">
        <f t="shared" si="19"/>
        <v>0.22448000000000001</v>
      </c>
    </row>
    <row r="614" spans="1:13" x14ac:dyDescent="0.2">
      <c r="A614" s="1">
        <v>43492.541666666664</v>
      </c>
      <c r="B614" t="s">
        <v>9</v>
      </c>
      <c r="C614" t="s">
        <v>10</v>
      </c>
      <c r="H614">
        <v>918.38900000000001</v>
      </c>
      <c r="I614">
        <v>0.91800000000000004</v>
      </c>
      <c r="J614" t="b">
        <f t="shared" si="18"/>
        <v>0</v>
      </c>
      <c r="K614" t="str">
        <f>IF($J614,VLOOKUP(HOUR($A614),Grid!$A$2:$E$25,2),VLOOKUP(HOUR($A614),Grid!$A$2:$E$25,4))</f>
        <v>Winter Peak</v>
      </c>
      <c r="L614">
        <f>IF($J614,VLOOKUP(HOUR($A614),Grid!$A$2:$E$25,3),VLOOKUP(HOUR($A614),Grid!$A$2:$E$25,5))</f>
        <v>0.24</v>
      </c>
      <c r="M614">
        <f t="shared" si="19"/>
        <v>0.22031999999999999</v>
      </c>
    </row>
    <row r="615" spans="1:13" x14ac:dyDescent="0.2">
      <c r="A615" s="1">
        <v>43492.583333333336</v>
      </c>
      <c r="B615" t="s">
        <v>9</v>
      </c>
      <c r="C615" t="s">
        <v>10</v>
      </c>
      <c r="H615">
        <v>1094.009</v>
      </c>
      <c r="I615">
        <v>1.0940000000000001</v>
      </c>
      <c r="J615" t="b">
        <f t="shared" si="18"/>
        <v>0</v>
      </c>
      <c r="K615" t="str">
        <f>IF($J615,VLOOKUP(HOUR($A615),Grid!$A$2:$E$25,2),VLOOKUP(HOUR($A615),Grid!$A$2:$E$25,4))</f>
        <v>Winter Peak</v>
      </c>
      <c r="L615">
        <f>IF($J615,VLOOKUP(HOUR($A615),Grid!$A$2:$E$25,3),VLOOKUP(HOUR($A615),Grid!$A$2:$E$25,5))</f>
        <v>0.24</v>
      </c>
      <c r="M615">
        <f t="shared" si="19"/>
        <v>0.26256000000000002</v>
      </c>
    </row>
    <row r="616" spans="1:13" x14ac:dyDescent="0.2">
      <c r="A616" s="1">
        <v>43492.625</v>
      </c>
      <c r="B616" t="s">
        <v>9</v>
      </c>
      <c r="C616" t="s">
        <v>10</v>
      </c>
      <c r="H616">
        <v>1046.991</v>
      </c>
      <c r="I616">
        <v>1.0469999999999999</v>
      </c>
      <c r="J616" t="b">
        <f t="shared" si="18"/>
        <v>0</v>
      </c>
      <c r="K616" t="str">
        <f>IF($J616,VLOOKUP(HOUR($A616),Grid!$A$2:$E$25,2),VLOOKUP(HOUR($A616),Grid!$A$2:$E$25,4))</f>
        <v>Winter Peak</v>
      </c>
      <c r="L616">
        <f>IF($J616,VLOOKUP(HOUR($A616),Grid!$A$2:$E$25,3),VLOOKUP(HOUR($A616),Grid!$A$2:$E$25,5))</f>
        <v>0.24</v>
      </c>
      <c r="M616">
        <f t="shared" si="19"/>
        <v>0.25127999999999995</v>
      </c>
    </row>
    <row r="617" spans="1:13" x14ac:dyDescent="0.2">
      <c r="A617" s="1">
        <v>43492.666666666664</v>
      </c>
      <c r="B617" t="s">
        <v>9</v>
      </c>
      <c r="C617" t="s">
        <v>10</v>
      </c>
      <c r="H617">
        <v>1187.586</v>
      </c>
      <c r="I617">
        <v>1.1879999999999999</v>
      </c>
      <c r="J617" t="b">
        <f t="shared" si="18"/>
        <v>0</v>
      </c>
      <c r="K617" t="str">
        <f>IF($J617,VLOOKUP(HOUR($A617),Grid!$A$2:$E$25,2),VLOOKUP(HOUR($A617),Grid!$A$2:$E$25,4))</f>
        <v>Winter Peak</v>
      </c>
      <c r="L617">
        <f>IF($J617,VLOOKUP(HOUR($A617),Grid!$A$2:$E$25,3),VLOOKUP(HOUR($A617),Grid!$A$2:$E$25,5))</f>
        <v>0.24</v>
      </c>
      <c r="M617">
        <f t="shared" si="19"/>
        <v>0.28511999999999998</v>
      </c>
    </row>
    <row r="618" spans="1:13" x14ac:dyDescent="0.2">
      <c r="A618" s="1">
        <v>43492.708333333336</v>
      </c>
      <c r="B618" t="s">
        <v>9</v>
      </c>
      <c r="C618" t="s">
        <v>10</v>
      </c>
      <c r="H618">
        <v>1442.1</v>
      </c>
      <c r="I618">
        <v>1.4419999999999999</v>
      </c>
      <c r="J618" t="b">
        <f t="shared" si="18"/>
        <v>0</v>
      </c>
      <c r="K618" t="str">
        <f>IF($J618,VLOOKUP(HOUR($A618),Grid!$A$2:$E$25,2),VLOOKUP(HOUR($A618),Grid!$A$2:$E$25,4))</f>
        <v>Winter Peak</v>
      </c>
      <c r="L618">
        <f>IF($J618,VLOOKUP(HOUR($A618),Grid!$A$2:$E$25,3),VLOOKUP(HOUR($A618),Grid!$A$2:$E$25,5))</f>
        <v>0.24</v>
      </c>
      <c r="M618">
        <f t="shared" si="19"/>
        <v>0.34608</v>
      </c>
    </row>
    <row r="619" spans="1:13" x14ac:dyDescent="0.2">
      <c r="A619" s="1">
        <v>43492.75</v>
      </c>
      <c r="B619" t="s">
        <v>9</v>
      </c>
      <c r="C619" t="s">
        <v>10</v>
      </c>
      <c r="H619">
        <v>2187.6019999999999</v>
      </c>
      <c r="I619">
        <v>2.1880000000000002</v>
      </c>
      <c r="J619" t="b">
        <f t="shared" si="18"/>
        <v>0</v>
      </c>
      <c r="K619" t="str">
        <f>IF($J619,VLOOKUP(HOUR($A619),Grid!$A$2:$E$25,2),VLOOKUP(HOUR($A619),Grid!$A$2:$E$25,4))</f>
        <v>Winter Peak</v>
      </c>
      <c r="L619">
        <f>IF($J619,VLOOKUP(HOUR($A619),Grid!$A$2:$E$25,3),VLOOKUP(HOUR($A619),Grid!$A$2:$E$25,5))</f>
        <v>0.24</v>
      </c>
      <c r="M619">
        <f t="shared" si="19"/>
        <v>0.52512000000000003</v>
      </c>
    </row>
    <row r="620" spans="1:13" x14ac:dyDescent="0.2">
      <c r="A620" s="1">
        <v>43492.791666666664</v>
      </c>
      <c r="B620" t="s">
        <v>9</v>
      </c>
      <c r="C620" t="s">
        <v>10</v>
      </c>
      <c r="H620">
        <v>1992.0139999999999</v>
      </c>
      <c r="I620">
        <v>1.992</v>
      </c>
      <c r="J620" t="b">
        <f t="shared" si="18"/>
        <v>0</v>
      </c>
      <c r="K620" t="str">
        <f>IF($J620,VLOOKUP(HOUR($A620),Grid!$A$2:$E$25,2),VLOOKUP(HOUR($A620),Grid!$A$2:$E$25,4))</f>
        <v>Winter Off-Peak</v>
      </c>
      <c r="L620">
        <f>IF($J620,VLOOKUP(HOUR($A620),Grid!$A$2:$E$25,3),VLOOKUP(HOUR($A620),Grid!$A$2:$E$25,5))</f>
        <v>0.17</v>
      </c>
      <c r="M620">
        <f t="shared" si="19"/>
        <v>0.33864</v>
      </c>
    </row>
    <row r="621" spans="1:13" x14ac:dyDescent="0.2">
      <c r="A621" s="1">
        <v>43492.833333333336</v>
      </c>
      <c r="B621" t="s">
        <v>9</v>
      </c>
      <c r="C621" t="s">
        <v>10</v>
      </c>
      <c r="H621">
        <v>1939.0909999999999</v>
      </c>
      <c r="I621">
        <v>1.9390000000000001</v>
      </c>
      <c r="J621" t="b">
        <f t="shared" si="18"/>
        <v>0</v>
      </c>
      <c r="K621" t="str">
        <f>IF($J621,VLOOKUP(HOUR($A621),Grid!$A$2:$E$25,2),VLOOKUP(HOUR($A621),Grid!$A$2:$E$25,4))</f>
        <v>Winter Off-Peak</v>
      </c>
      <c r="L621">
        <f>IF($J621,VLOOKUP(HOUR($A621),Grid!$A$2:$E$25,3),VLOOKUP(HOUR($A621),Grid!$A$2:$E$25,5))</f>
        <v>0.17</v>
      </c>
      <c r="M621">
        <f t="shared" si="19"/>
        <v>0.32963000000000003</v>
      </c>
    </row>
    <row r="622" spans="1:13" x14ac:dyDescent="0.2">
      <c r="A622" s="1">
        <v>43492.875</v>
      </c>
      <c r="B622" t="s">
        <v>9</v>
      </c>
      <c r="C622" t="s">
        <v>10</v>
      </c>
      <c r="H622">
        <v>1662.557</v>
      </c>
      <c r="I622">
        <v>1.663</v>
      </c>
      <c r="J622" t="b">
        <f t="shared" si="18"/>
        <v>0</v>
      </c>
      <c r="K622" t="str">
        <f>IF($J622,VLOOKUP(HOUR($A622),Grid!$A$2:$E$25,2),VLOOKUP(HOUR($A622),Grid!$A$2:$E$25,4))</f>
        <v>Winter Off-Peak</v>
      </c>
      <c r="L622">
        <f>IF($J622,VLOOKUP(HOUR($A622),Grid!$A$2:$E$25,3),VLOOKUP(HOUR($A622),Grid!$A$2:$E$25,5))</f>
        <v>0.13</v>
      </c>
      <c r="M622">
        <f t="shared" si="19"/>
        <v>0.21619000000000002</v>
      </c>
    </row>
    <row r="623" spans="1:13" x14ac:dyDescent="0.2">
      <c r="A623" s="1">
        <v>43492.916666666664</v>
      </c>
      <c r="B623" t="s">
        <v>9</v>
      </c>
      <c r="C623" t="s">
        <v>10</v>
      </c>
      <c r="H623">
        <v>1155.0899999999999</v>
      </c>
      <c r="I623">
        <v>1.155</v>
      </c>
      <c r="J623" t="b">
        <f t="shared" si="18"/>
        <v>0</v>
      </c>
      <c r="K623" t="str">
        <f>IF($J623,VLOOKUP(HOUR($A623),Grid!$A$2:$E$25,2),VLOOKUP(HOUR($A623),Grid!$A$2:$E$25,4))</f>
        <v>Winter Off-Peak</v>
      </c>
      <c r="L623">
        <f>IF($J623,VLOOKUP(HOUR($A623),Grid!$A$2:$E$25,3),VLOOKUP(HOUR($A623),Grid!$A$2:$E$25,5))</f>
        <v>0.13</v>
      </c>
      <c r="M623">
        <f t="shared" si="19"/>
        <v>0.15015000000000001</v>
      </c>
    </row>
    <row r="624" spans="1:13" x14ac:dyDescent="0.2">
      <c r="A624" s="1">
        <v>43492.958333333336</v>
      </c>
      <c r="B624" t="s">
        <v>9</v>
      </c>
      <c r="C624" t="s">
        <v>10</v>
      </c>
      <c r="H624">
        <v>1071.9480000000001</v>
      </c>
      <c r="I624">
        <v>1.0720000000000001</v>
      </c>
      <c r="J624" t="b">
        <f t="shared" si="18"/>
        <v>0</v>
      </c>
      <c r="K624" t="str">
        <f>IF($J624,VLOOKUP(HOUR($A624),Grid!$A$2:$E$25,2),VLOOKUP(HOUR($A624),Grid!$A$2:$E$25,4))</f>
        <v>Winter Off-Peak</v>
      </c>
      <c r="L624">
        <f>IF($J624,VLOOKUP(HOUR($A624),Grid!$A$2:$E$25,3),VLOOKUP(HOUR($A624),Grid!$A$2:$E$25,5))</f>
        <v>0.13</v>
      </c>
      <c r="M624">
        <f t="shared" si="19"/>
        <v>0.13936000000000001</v>
      </c>
    </row>
    <row r="625" spans="1:13" x14ac:dyDescent="0.2">
      <c r="A625" s="1">
        <v>43493</v>
      </c>
      <c r="B625" t="s">
        <v>9</v>
      </c>
      <c r="C625" t="s">
        <v>10</v>
      </c>
      <c r="H625">
        <v>759.97900000000004</v>
      </c>
      <c r="I625">
        <v>0.76</v>
      </c>
      <c r="J625" t="b">
        <f t="shared" si="18"/>
        <v>0</v>
      </c>
      <c r="K625" t="str">
        <f>IF($J625,VLOOKUP(HOUR($A625),Grid!$A$2:$E$25,2),VLOOKUP(HOUR($A625),Grid!$A$2:$E$25,4))</f>
        <v>Winter Super-Off-Peak</v>
      </c>
      <c r="L625">
        <f>IF($J625,VLOOKUP(HOUR($A625),Grid!$A$2:$E$25,3),VLOOKUP(HOUR($A625),Grid!$A$2:$E$25,5))</f>
        <v>0.13</v>
      </c>
      <c r="M625">
        <f t="shared" si="19"/>
        <v>9.8799999999999999E-2</v>
      </c>
    </row>
    <row r="626" spans="1:13" x14ac:dyDescent="0.2">
      <c r="A626" s="1">
        <v>43493.041666666664</v>
      </c>
      <c r="B626" t="s">
        <v>9</v>
      </c>
      <c r="C626" t="s">
        <v>10</v>
      </c>
      <c r="H626">
        <v>675.00800000000004</v>
      </c>
      <c r="I626">
        <v>0.67500000000000004</v>
      </c>
      <c r="J626" t="b">
        <f t="shared" si="18"/>
        <v>0</v>
      </c>
      <c r="K626" t="str">
        <f>IF($J626,VLOOKUP(HOUR($A626),Grid!$A$2:$E$25,2),VLOOKUP(HOUR($A626),Grid!$A$2:$E$25,4))</f>
        <v>Winter Super-Off-Peak</v>
      </c>
      <c r="L626">
        <f>IF($J626,VLOOKUP(HOUR($A626),Grid!$A$2:$E$25,3),VLOOKUP(HOUR($A626),Grid!$A$2:$E$25,5))</f>
        <v>0.13</v>
      </c>
      <c r="M626">
        <f t="shared" si="19"/>
        <v>8.7750000000000009E-2</v>
      </c>
    </row>
    <row r="627" spans="1:13" x14ac:dyDescent="0.2">
      <c r="A627" s="1">
        <v>43493.083333333336</v>
      </c>
      <c r="B627" t="s">
        <v>9</v>
      </c>
      <c r="C627" t="s">
        <v>10</v>
      </c>
      <c r="H627">
        <v>799.05700000000002</v>
      </c>
      <c r="I627">
        <v>0.79900000000000004</v>
      </c>
      <c r="J627" t="b">
        <f t="shared" si="18"/>
        <v>0</v>
      </c>
      <c r="K627" t="str">
        <f>IF($J627,VLOOKUP(HOUR($A627),Grid!$A$2:$E$25,2),VLOOKUP(HOUR($A627),Grid!$A$2:$E$25,4))</f>
        <v>Winter Off-Peak</v>
      </c>
      <c r="L627">
        <f>IF($J627,VLOOKUP(HOUR($A627),Grid!$A$2:$E$25,3),VLOOKUP(HOUR($A627),Grid!$A$2:$E$25,5))</f>
        <v>0.13</v>
      </c>
      <c r="M627">
        <f t="shared" si="19"/>
        <v>0.10387</v>
      </c>
    </row>
    <row r="628" spans="1:13" x14ac:dyDescent="0.2">
      <c r="A628" s="1">
        <v>43493.125</v>
      </c>
      <c r="B628" t="s">
        <v>9</v>
      </c>
      <c r="C628" t="s">
        <v>10</v>
      </c>
      <c r="H628">
        <v>765.40499999999997</v>
      </c>
      <c r="I628">
        <v>0.76500000000000001</v>
      </c>
      <c r="J628" t="b">
        <f t="shared" si="18"/>
        <v>0</v>
      </c>
      <c r="K628" t="str">
        <f>IF($J628,VLOOKUP(HOUR($A628),Grid!$A$2:$E$25,2),VLOOKUP(HOUR($A628),Grid!$A$2:$E$25,4))</f>
        <v>Winter Super-Off-Peak</v>
      </c>
      <c r="L628">
        <f>IF($J628,VLOOKUP(HOUR($A628),Grid!$A$2:$E$25,3),VLOOKUP(HOUR($A628),Grid!$A$2:$E$25,5))</f>
        <v>0.13</v>
      </c>
      <c r="M628">
        <f t="shared" si="19"/>
        <v>9.9450000000000011E-2</v>
      </c>
    </row>
    <row r="629" spans="1:13" x14ac:dyDescent="0.2">
      <c r="A629" s="1">
        <v>43493.166666666664</v>
      </c>
      <c r="B629" t="s">
        <v>9</v>
      </c>
      <c r="C629" t="s">
        <v>10</v>
      </c>
      <c r="H629">
        <v>802.96299999999997</v>
      </c>
      <c r="I629">
        <v>0.80300000000000005</v>
      </c>
      <c r="J629" t="b">
        <f t="shared" si="18"/>
        <v>0</v>
      </c>
      <c r="K629" t="str">
        <f>IF($J629,VLOOKUP(HOUR($A629),Grid!$A$2:$E$25,2),VLOOKUP(HOUR($A629),Grid!$A$2:$E$25,4))</f>
        <v>Winter Super-Off-Peak</v>
      </c>
      <c r="L629">
        <f>IF($J629,VLOOKUP(HOUR($A629),Grid!$A$2:$E$25,3),VLOOKUP(HOUR($A629),Grid!$A$2:$E$25,5))</f>
        <v>0.13</v>
      </c>
      <c r="M629">
        <f t="shared" si="19"/>
        <v>0.10439000000000001</v>
      </c>
    </row>
    <row r="630" spans="1:13" x14ac:dyDescent="0.2">
      <c r="A630" s="1">
        <v>43493.208333333336</v>
      </c>
      <c r="B630" t="s">
        <v>9</v>
      </c>
      <c r="C630" t="s">
        <v>10</v>
      </c>
      <c r="H630">
        <v>3425.1170000000002</v>
      </c>
      <c r="I630">
        <v>3.4249999999999998</v>
      </c>
      <c r="J630" t="b">
        <f t="shared" si="18"/>
        <v>0</v>
      </c>
      <c r="K630" t="str">
        <f>IF($J630,VLOOKUP(HOUR($A630),Grid!$A$2:$E$25,2),VLOOKUP(HOUR($A630),Grid!$A$2:$E$25,4))</f>
        <v>Winter Super-Off-Peak</v>
      </c>
      <c r="L630">
        <f>IF($J630,VLOOKUP(HOUR($A630),Grid!$A$2:$E$25,3),VLOOKUP(HOUR($A630),Grid!$A$2:$E$25,5))</f>
        <v>0.13</v>
      </c>
      <c r="M630">
        <f t="shared" si="19"/>
        <v>0.44524999999999998</v>
      </c>
    </row>
    <row r="631" spans="1:13" x14ac:dyDescent="0.2">
      <c r="A631" s="1">
        <v>43493.25</v>
      </c>
      <c r="B631" t="s">
        <v>9</v>
      </c>
      <c r="C631" t="s">
        <v>10</v>
      </c>
      <c r="H631">
        <v>834.84400000000005</v>
      </c>
      <c r="I631">
        <v>0.83499999999999996</v>
      </c>
      <c r="J631" t="b">
        <f t="shared" si="18"/>
        <v>0</v>
      </c>
      <c r="K631" t="str">
        <f>IF($J631,VLOOKUP(HOUR($A631),Grid!$A$2:$E$25,2),VLOOKUP(HOUR($A631),Grid!$A$2:$E$25,4))</f>
        <v>Winter Super-Off-Peak</v>
      </c>
      <c r="L631">
        <f>IF($J631,VLOOKUP(HOUR($A631),Grid!$A$2:$E$25,3),VLOOKUP(HOUR($A631),Grid!$A$2:$E$25,5))</f>
        <v>0.13</v>
      </c>
      <c r="M631">
        <f t="shared" si="19"/>
        <v>0.10854999999999999</v>
      </c>
    </row>
    <row r="632" spans="1:13" x14ac:dyDescent="0.2">
      <c r="A632" s="1">
        <v>43493.291666666664</v>
      </c>
      <c r="B632" t="s">
        <v>9</v>
      </c>
      <c r="C632" t="s">
        <v>10</v>
      </c>
      <c r="H632">
        <v>919.91899999999998</v>
      </c>
      <c r="I632">
        <v>0.92</v>
      </c>
      <c r="J632" t="b">
        <f t="shared" si="18"/>
        <v>0</v>
      </c>
      <c r="K632" t="str">
        <f>IF($J632,VLOOKUP(HOUR($A632),Grid!$A$2:$E$25,2),VLOOKUP(HOUR($A632),Grid!$A$2:$E$25,4))</f>
        <v>Winter Off-Peak</v>
      </c>
      <c r="L632">
        <f>IF($J632,VLOOKUP(HOUR($A632),Grid!$A$2:$E$25,3),VLOOKUP(HOUR($A632),Grid!$A$2:$E$25,5))</f>
        <v>0.16</v>
      </c>
      <c r="M632">
        <f t="shared" si="19"/>
        <v>0.1472</v>
      </c>
    </row>
    <row r="633" spans="1:13" x14ac:dyDescent="0.2">
      <c r="A633" s="1">
        <v>43493.333333333336</v>
      </c>
      <c r="B633" t="s">
        <v>9</v>
      </c>
      <c r="C633" t="s">
        <v>10</v>
      </c>
      <c r="H633">
        <v>1390.5039999999999</v>
      </c>
      <c r="I633">
        <v>1.391</v>
      </c>
      <c r="J633" t="b">
        <f t="shared" si="18"/>
        <v>0</v>
      </c>
      <c r="K633" t="str">
        <f>IF($J633,VLOOKUP(HOUR($A633),Grid!$A$2:$E$25,2),VLOOKUP(HOUR($A633),Grid!$A$2:$E$25,4))</f>
        <v>Winter Off-Peak</v>
      </c>
      <c r="L633">
        <f>IF($J633,VLOOKUP(HOUR($A633),Grid!$A$2:$E$25,3),VLOOKUP(HOUR($A633),Grid!$A$2:$E$25,5))</f>
        <v>0.16</v>
      </c>
      <c r="M633">
        <f t="shared" si="19"/>
        <v>0.22256000000000001</v>
      </c>
    </row>
    <row r="634" spans="1:13" x14ac:dyDescent="0.2">
      <c r="A634" s="1">
        <v>43493.375</v>
      </c>
      <c r="B634" t="s">
        <v>9</v>
      </c>
      <c r="C634" t="s">
        <v>10</v>
      </c>
      <c r="H634">
        <v>933.2</v>
      </c>
      <c r="I634">
        <v>0.93300000000000005</v>
      </c>
      <c r="J634" t="b">
        <f t="shared" si="18"/>
        <v>0</v>
      </c>
      <c r="K634" t="str">
        <f>IF($J634,VLOOKUP(HOUR($A634),Grid!$A$2:$E$25,2),VLOOKUP(HOUR($A634),Grid!$A$2:$E$25,4))</f>
        <v>Winter Off-Peak</v>
      </c>
      <c r="L634">
        <f>IF($J634,VLOOKUP(HOUR($A634),Grid!$A$2:$E$25,3),VLOOKUP(HOUR($A634),Grid!$A$2:$E$25,5))</f>
        <v>0.16</v>
      </c>
      <c r="M634">
        <f t="shared" si="19"/>
        <v>0.14928000000000002</v>
      </c>
    </row>
    <row r="635" spans="1:13" x14ac:dyDescent="0.2">
      <c r="A635" s="1">
        <v>43493.416666666664</v>
      </c>
      <c r="B635" t="s">
        <v>9</v>
      </c>
      <c r="C635" t="s">
        <v>10</v>
      </c>
      <c r="H635">
        <v>662.69799999999998</v>
      </c>
      <c r="I635">
        <v>0.66300000000000003</v>
      </c>
      <c r="J635" t="b">
        <f t="shared" si="18"/>
        <v>0</v>
      </c>
      <c r="K635" t="str">
        <f>IF($J635,VLOOKUP(HOUR($A635),Grid!$A$2:$E$25,2),VLOOKUP(HOUR($A635),Grid!$A$2:$E$25,4))</f>
        <v>Winter Off-Peak</v>
      </c>
      <c r="L635">
        <f>IF($J635,VLOOKUP(HOUR($A635),Grid!$A$2:$E$25,3),VLOOKUP(HOUR($A635),Grid!$A$2:$E$25,5))</f>
        <v>0.16</v>
      </c>
      <c r="M635">
        <f t="shared" si="19"/>
        <v>0.10608000000000001</v>
      </c>
    </row>
    <row r="636" spans="1:13" x14ac:dyDescent="0.2">
      <c r="A636" s="1">
        <v>43493.458333333336</v>
      </c>
      <c r="B636" t="s">
        <v>9</v>
      </c>
      <c r="C636" t="s">
        <v>10</v>
      </c>
      <c r="H636">
        <v>639.59900000000005</v>
      </c>
      <c r="I636">
        <v>0.64</v>
      </c>
      <c r="J636" t="b">
        <f t="shared" si="18"/>
        <v>0</v>
      </c>
      <c r="K636" t="str">
        <f>IF($J636,VLOOKUP(HOUR($A636),Grid!$A$2:$E$25,2),VLOOKUP(HOUR($A636),Grid!$A$2:$E$25,4))</f>
        <v>Winter Off-Peak</v>
      </c>
      <c r="L636">
        <f>IF($J636,VLOOKUP(HOUR($A636),Grid!$A$2:$E$25,3),VLOOKUP(HOUR($A636),Grid!$A$2:$E$25,5))</f>
        <v>0.16</v>
      </c>
      <c r="M636">
        <f t="shared" si="19"/>
        <v>0.1024</v>
      </c>
    </row>
    <row r="637" spans="1:13" x14ac:dyDescent="0.2">
      <c r="A637" s="1">
        <v>43493.5</v>
      </c>
      <c r="B637" t="s">
        <v>9</v>
      </c>
      <c r="C637" t="s">
        <v>10</v>
      </c>
      <c r="H637">
        <v>850.27499999999998</v>
      </c>
      <c r="I637">
        <v>0.85</v>
      </c>
      <c r="J637" t="b">
        <f t="shared" si="18"/>
        <v>0</v>
      </c>
      <c r="K637" t="str">
        <f>IF($J637,VLOOKUP(HOUR($A637),Grid!$A$2:$E$25,2),VLOOKUP(HOUR($A637),Grid!$A$2:$E$25,4))</f>
        <v>Winter Off-Peak</v>
      </c>
      <c r="L637">
        <f>IF($J637,VLOOKUP(HOUR($A637),Grid!$A$2:$E$25,3),VLOOKUP(HOUR($A637),Grid!$A$2:$E$25,5))</f>
        <v>0.16</v>
      </c>
      <c r="M637">
        <f t="shared" si="19"/>
        <v>0.13600000000000001</v>
      </c>
    </row>
    <row r="638" spans="1:13" x14ac:dyDescent="0.2">
      <c r="A638" s="1">
        <v>43493.541666666664</v>
      </c>
      <c r="B638" t="s">
        <v>9</v>
      </c>
      <c r="C638" t="s">
        <v>10</v>
      </c>
      <c r="H638">
        <v>879.06500000000005</v>
      </c>
      <c r="I638">
        <v>0.879</v>
      </c>
      <c r="J638" t="b">
        <f t="shared" si="18"/>
        <v>0</v>
      </c>
      <c r="K638" t="str">
        <f>IF($J638,VLOOKUP(HOUR($A638),Grid!$A$2:$E$25,2),VLOOKUP(HOUR($A638),Grid!$A$2:$E$25,4))</f>
        <v>Winter Peak</v>
      </c>
      <c r="L638">
        <f>IF($J638,VLOOKUP(HOUR($A638),Grid!$A$2:$E$25,3),VLOOKUP(HOUR($A638),Grid!$A$2:$E$25,5))</f>
        <v>0.24</v>
      </c>
      <c r="M638">
        <f t="shared" si="19"/>
        <v>0.21095999999999998</v>
      </c>
    </row>
    <row r="639" spans="1:13" x14ac:dyDescent="0.2">
      <c r="A639" s="1">
        <v>43493.583333333336</v>
      </c>
      <c r="B639" t="s">
        <v>9</v>
      </c>
      <c r="C639" t="s">
        <v>10</v>
      </c>
      <c r="H639">
        <v>884.24400000000003</v>
      </c>
      <c r="I639">
        <v>0.88400000000000001</v>
      </c>
      <c r="J639" t="b">
        <f t="shared" si="18"/>
        <v>0</v>
      </c>
      <c r="K639" t="str">
        <f>IF($J639,VLOOKUP(HOUR($A639),Grid!$A$2:$E$25,2),VLOOKUP(HOUR($A639),Grid!$A$2:$E$25,4))</f>
        <v>Winter Peak</v>
      </c>
      <c r="L639">
        <f>IF($J639,VLOOKUP(HOUR($A639),Grid!$A$2:$E$25,3),VLOOKUP(HOUR($A639),Grid!$A$2:$E$25,5))</f>
        <v>0.24</v>
      </c>
      <c r="M639">
        <f t="shared" si="19"/>
        <v>0.21215999999999999</v>
      </c>
    </row>
    <row r="640" spans="1:13" x14ac:dyDescent="0.2">
      <c r="A640" s="1">
        <v>43493.625</v>
      </c>
      <c r="B640" t="s">
        <v>9</v>
      </c>
      <c r="C640" t="s">
        <v>10</v>
      </c>
      <c r="H640">
        <v>950.78200000000004</v>
      </c>
      <c r="I640">
        <v>0.95099999999999996</v>
      </c>
      <c r="J640" t="b">
        <f t="shared" si="18"/>
        <v>0</v>
      </c>
      <c r="K640" t="str">
        <f>IF($J640,VLOOKUP(HOUR($A640),Grid!$A$2:$E$25,2),VLOOKUP(HOUR($A640),Grid!$A$2:$E$25,4))</f>
        <v>Winter Peak</v>
      </c>
      <c r="L640">
        <f>IF($J640,VLOOKUP(HOUR($A640),Grid!$A$2:$E$25,3),VLOOKUP(HOUR($A640),Grid!$A$2:$E$25,5))</f>
        <v>0.24</v>
      </c>
      <c r="M640">
        <f t="shared" si="19"/>
        <v>0.22823999999999997</v>
      </c>
    </row>
    <row r="641" spans="1:13" x14ac:dyDescent="0.2">
      <c r="A641" s="1">
        <v>43493.666666666664</v>
      </c>
      <c r="B641" t="s">
        <v>9</v>
      </c>
      <c r="C641" t="s">
        <v>10</v>
      </c>
      <c r="H641">
        <v>1122.9069999999999</v>
      </c>
      <c r="I641">
        <v>1.123</v>
      </c>
      <c r="J641" t="b">
        <f t="shared" si="18"/>
        <v>0</v>
      </c>
      <c r="K641" t="str">
        <f>IF($J641,VLOOKUP(HOUR($A641),Grid!$A$2:$E$25,2),VLOOKUP(HOUR($A641),Grid!$A$2:$E$25,4))</f>
        <v>Winter Peak</v>
      </c>
      <c r="L641">
        <f>IF($J641,VLOOKUP(HOUR($A641),Grid!$A$2:$E$25,3),VLOOKUP(HOUR($A641),Grid!$A$2:$E$25,5))</f>
        <v>0.24</v>
      </c>
      <c r="M641">
        <f t="shared" si="19"/>
        <v>0.26951999999999998</v>
      </c>
    </row>
    <row r="642" spans="1:13" x14ac:dyDescent="0.2">
      <c r="A642" s="1">
        <v>43493.708333333336</v>
      </c>
      <c r="B642" t="s">
        <v>9</v>
      </c>
      <c r="C642" t="s">
        <v>10</v>
      </c>
      <c r="H642">
        <v>1412.0740000000001</v>
      </c>
      <c r="I642">
        <v>1.4119999999999999</v>
      </c>
      <c r="J642" t="b">
        <f t="shared" si="18"/>
        <v>0</v>
      </c>
      <c r="K642" t="str">
        <f>IF($J642,VLOOKUP(HOUR($A642),Grid!$A$2:$E$25,2),VLOOKUP(HOUR($A642),Grid!$A$2:$E$25,4))</f>
        <v>Winter Peak</v>
      </c>
      <c r="L642">
        <f>IF($J642,VLOOKUP(HOUR($A642),Grid!$A$2:$E$25,3),VLOOKUP(HOUR($A642),Grid!$A$2:$E$25,5))</f>
        <v>0.24</v>
      </c>
      <c r="M642">
        <f t="shared" si="19"/>
        <v>0.33887999999999996</v>
      </c>
    </row>
    <row r="643" spans="1:13" x14ac:dyDescent="0.2">
      <c r="A643" s="1">
        <v>43493.75</v>
      </c>
      <c r="B643" t="s">
        <v>9</v>
      </c>
      <c r="C643" t="s">
        <v>10</v>
      </c>
      <c r="H643">
        <v>2214.9490000000001</v>
      </c>
      <c r="I643">
        <v>2.2149999999999999</v>
      </c>
      <c r="J643" t="b">
        <f t="shared" ref="J643:J706" si="20">AND((MONTH($A643)&gt;5), (MONTH($A643)&lt;10))</f>
        <v>0</v>
      </c>
      <c r="K643" t="str">
        <f>IF($J643,VLOOKUP(HOUR($A643),Grid!$A$2:$E$25,2),VLOOKUP(HOUR($A643),Grid!$A$2:$E$25,4))</f>
        <v>Winter Peak</v>
      </c>
      <c r="L643">
        <f>IF($J643,VLOOKUP(HOUR($A643),Grid!$A$2:$E$25,3),VLOOKUP(HOUR($A643),Grid!$A$2:$E$25,5))</f>
        <v>0.24</v>
      </c>
      <c r="M643">
        <f t="shared" ref="M643:M706" si="21">I643*L643</f>
        <v>0.53159999999999996</v>
      </c>
    </row>
    <row r="644" spans="1:13" x14ac:dyDescent="0.2">
      <c r="A644" s="1">
        <v>43493.791666666664</v>
      </c>
      <c r="B644" t="s">
        <v>9</v>
      </c>
      <c r="C644" t="s">
        <v>10</v>
      </c>
      <c r="H644">
        <v>2173.1930000000002</v>
      </c>
      <c r="I644">
        <v>2.173</v>
      </c>
      <c r="J644" t="b">
        <f t="shared" si="20"/>
        <v>0</v>
      </c>
      <c r="K644" t="str">
        <f>IF($J644,VLOOKUP(HOUR($A644),Grid!$A$2:$E$25,2),VLOOKUP(HOUR($A644),Grid!$A$2:$E$25,4))</f>
        <v>Winter Off-Peak</v>
      </c>
      <c r="L644">
        <f>IF($J644,VLOOKUP(HOUR($A644),Grid!$A$2:$E$25,3),VLOOKUP(HOUR($A644),Grid!$A$2:$E$25,5))</f>
        <v>0.17</v>
      </c>
      <c r="M644">
        <f t="shared" si="21"/>
        <v>0.36941000000000002</v>
      </c>
    </row>
    <row r="645" spans="1:13" x14ac:dyDescent="0.2">
      <c r="A645" s="1">
        <v>43493.833333333336</v>
      </c>
      <c r="B645" t="s">
        <v>9</v>
      </c>
      <c r="C645" t="s">
        <v>10</v>
      </c>
      <c r="H645">
        <v>2372.203</v>
      </c>
      <c r="I645">
        <v>2.3719999999999999</v>
      </c>
      <c r="J645" t="b">
        <f t="shared" si="20"/>
        <v>0</v>
      </c>
      <c r="K645" t="str">
        <f>IF($J645,VLOOKUP(HOUR($A645),Grid!$A$2:$E$25,2),VLOOKUP(HOUR($A645),Grid!$A$2:$E$25,4))</f>
        <v>Winter Off-Peak</v>
      </c>
      <c r="L645">
        <f>IF($J645,VLOOKUP(HOUR($A645),Grid!$A$2:$E$25,3),VLOOKUP(HOUR($A645),Grid!$A$2:$E$25,5))</f>
        <v>0.17</v>
      </c>
      <c r="M645">
        <f t="shared" si="21"/>
        <v>0.40323999999999999</v>
      </c>
    </row>
    <row r="646" spans="1:13" x14ac:dyDescent="0.2">
      <c r="A646" s="1">
        <v>43493.875</v>
      </c>
      <c r="B646" t="s">
        <v>9</v>
      </c>
      <c r="C646" t="s">
        <v>10</v>
      </c>
      <c r="H646">
        <v>2250.779</v>
      </c>
      <c r="I646">
        <v>2.2509999999999999</v>
      </c>
      <c r="J646" t="b">
        <f t="shared" si="20"/>
        <v>0</v>
      </c>
      <c r="K646" t="str">
        <f>IF($J646,VLOOKUP(HOUR($A646),Grid!$A$2:$E$25,2),VLOOKUP(HOUR($A646),Grid!$A$2:$E$25,4))</f>
        <v>Winter Off-Peak</v>
      </c>
      <c r="L646">
        <f>IF($J646,VLOOKUP(HOUR($A646),Grid!$A$2:$E$25,3),VLOOKUP(HOUR($A646),Grid!$A$2:$E$25,5))</f>
        <v>0.13</v>
      </c>
      <c r="M646">
        <f t="shared" si="21"/>
        <v>0.29263</v>
      </c>
    </row>
    <row r="647" spans="1:13" x14ac:dyDescent="0.2">
      <c r="A647" s="1">
        <v>43493.916666666664</v>
      </c>
      <c r="B647" t="s">
        <v>9</v>
      </c>
      <c r="C647" t="s">
        <v>10</v>
      </c>
      <c r="H647">
        <v>1975.06</v>
      </c>
      <c r="I647">
        <v>1.9750000000000001</v>
      </c>
      <c r="J647" t="b">
        <f t="shared" si="20"/>
        <v>0</v>
      </c>
      <c r="K647" t="str">
        <f>IF($J647,VLOOKUP(HOUR($A647),Grid!$A$2:$E$25,2),VLOOKUP(HOUR($A647),Grid!$A$2:$E$25,4))</f>
        <v>Winter Off-Peak</v>
      </c>
      <c r="L647">
        <f>IF($J647,VLOOKUP(HOUR($A647),Grid!$A$2:$E$25,3),VLOOKUP(HOUR($A647),Grid!$A$2:$E$25,5))</f>
        <v>0.13</v>
      </c>
      <c r="M647">
        <f t="shared" si="21"/>
        <v>0.25675000000000003</v>
      </c>
    </row>
    <row r="648" spans="1:13" x14ac:dyDescent="0.2">
      <c r="A648" s="1">
        <v>43493.958333333336</v>
      </c>
      <c r="B648" t="s">
        <v>9</v>
      </c>
      <c r="C648" t="s">
        <v>10</v>
      </c>
      <c r="H648">
        <v>1388.0029999999999</v>
      </c>
      <c r="I648">
        <v>1.3879999999999999</v>
      </c>
      <c r="J648" t="b">
        <f t="shared" si="20"/>
        <v>0</v>
      </c>
      <c r="K648" t="str">
        <f>IF($J648,VLOOKUP(HOUR($A648),Grid!$A$2:$E$25,2),VLOOKUP(HOUR($A648),Grid!$A$2:$E$25,4))</f>
        <v>Winter Off-Peak</v>
      </c>
      <c r="L648">
        <f>IF($J648,VLOOKUP(HOUR($A648),Grid!$A$2:$E$25,3),VLOOKUP(HOUR($A648),Grid!$A$2:$E$25,5))</f>
        <v>0.13</v>
      </c>
      <c r="M648">
        <f t="shared" si="21"/>
        <v>0.18043999999999999</v>
      </c>
    </row>
    <row r="649" spans="1:13" x14ac:dyDescent="0.2">
      <c r="A649" s="1">
        <v>43494</v>
      </c>
      <c r="B649" t="s">
        <v>9</v>
      </c>
      <c r="C649" t="s">
        <v>10</v>
      </c>
      <c r="H649">
        <v>13147.852000000001</v>
      </c>
      <c r="I649">
        <v>13.148</v>
      </c>
      <c r="J649" t="b">
        <f t="shared" si="20"/>
        <v>0</v>
      </c>
      <c r="K649" t="str">
        <f>IF($J649,VLOOKUP(HOUR($A649),Grid!$A$2:$E$25,2),VLOOKUP(HOUR($A649),Grid!$A$2:$E$25,4))</f>
        <v>Winter Super-Off-Peak</v>
      </c>
      <c r="L649">
        <f>IF($J649,VLOOKUP(HOUR($A649),Grid!$A$2:$E$25,3),VLOOKUP(HOUR($A649),Grid!$A$2:$E$25,5))</f>
        <v>0.13</v>
      </c>
      <c r="M649">
        <f t="shared" si="21"/>
        <v>1.7092400000000001</v>
      </c>
    </row>
    <row r="650" spans="1:13" x14ac:dyDescent="0.2">
      <c r="A650" s="1">
        <v>43494.041666666664</v>
      </c>
      <c r="B650" t="s">
        <v>9</v>
      </c>
      <c r="C650" t="s">
        <v>10</v>
      </c>
      <c r="H650">
        <v>2462.7930000000001</v>
      </c>
      <c r="I650">
        <v>2.4630000000000001</v>
      </c>
      <c r="J650" t="b">
        <f t="shared" si="20"/>
        <v>0</v>
      </c>
      <c r="K650" t="str">
        <f>IF($J650,VLOOKUP(HOUR($A650),Grid!$A$2:$E$25,2),VLOOKUP(HOUR($A650),Grid!$A$2:$E$25,4))</f>
        <v>Winter Super-Off-Peak</v>
      </c>
      <c r="L650">
        <f>IF($J650,VLOOKUP(HOUR($A650),Grid!$A$2:$E$25,3),VLOOKUP(HOUR($A650),Grid!$A$2:$E$25,5))</f>
        <v>0.13</v>
      </c>
      <c r="M650">
        <f t="shared" si="21"/>
        <v>0.32019000000000003</v>
      </c>
    </row>
    <row r="651" spans="1:13" x14ac:dyDescent="0.2">
      <c r="A651" s="1">
        <v>43494.083333333336</v>
      </c>
      <c r="B651" t="s">
        <v>9</v>
      </c>
      <c r="C651" t="s">
        <v>10</v>
      </c>
      <c r="H651">
        <v>1432.046</v>
      </c>
      <c r="I651">
        <v>1.4319999999999999</v>
      </c>
      <c r="J651" t="b">
        <f t="shared" si="20"/>
        <v>0</v>
      </c>
      <c r="K651" t="str">
        <f>IF($J651,VLOOKUP(HOUR($A651),Grid!$A$2:$E$25,2),VLOOKUP(HOUR($A651),Grid!$A$2:$E$25,4))</f>
        <v>Winter Off-Peak</v>
      </c>
      <c r="L651">
        <f>IF($J651,VLOOKUP(HOUR($A651),Grid!$A$2:$E$25,3),VLOOKUP(HOUR($A651),Grid!$A$2:$E$25,5))</f>
        <v>0.13</v>
      </c>
      <c r="M651">
        <f t="shared" si="21"/>
        <v>0.18615999999999999</v>
      </c>
    </row>
    <row r="652" spans="1:13" x14ac:dyDescent="0.2">
      <c r="A652" s="1">
        <v>43494.125</v>
      </c>
      <c r="B652" t="s">
        <v>9</v>
      </c>
      <c r="C652" t="s">
        <v>10</v>
      </c>
      <c r="H652">
        <v>1523.8679999999999</v>
      </c>
      <c r="I652">
        <v>1.524</v>
      </c>
      <c r="J652" t="b">
        <f t="shared" si="20"/>
        <v>0</v>
      </c>
      <c r="K652" t="str">
        <f>IF($J652,VLOOKUP(HOUR($A652),Grid!$A$2:$E$25,2),VLOOKUP(HOUR($A652),Grid!$A$2:$E$25,4))</f>
        <v>Winter Super-Off-Peak</v>
      </c>
      <c r="L652">
        <f>IF($J652,VLOOKUP(HOUR($A652),Grid!$A$2:$E$25,3),VLOOKUP(HOUR($A652),Grid!$A$2:$E$25,5))</f>
        <v>0.13</v>
      </c>
      <c r="M652">
        <f t="shared" si="21"/>
        <v>0.19812000000000002</v>
      </c>
    </row>
    <row r="653" spans="1:13" x14ac:dyDescent="0.2">
      <c r="A653" s="1">
        <v>43494.166666666664</v>
      </c>
      <c r="B653" t="s">
        <v>9</v>
      </c>
      <c r="C653" t="s">
        <v>10</v>
      </c>
      <c r="H653">
        <v>1580.758</v>
      </c>
      <c r="I653">
        <v>1.581</v>
      </c>
      <c r="J653" t="b">
        <f t="shared" si="20"/>
        <v>0</v>
      </c>
      <c r="K653" t="str">
        <f>IF($J653,VLOOKUP(HOUR($A653),Grid!$A$2:$E$25,2),VLOOKUP(HOUR($A653),Grid!$A$2:$E$25,4))</f>
        <v>Winter Super-Off-Peak</v>
      </c>
      <c r="L653">
        <f>IF($J653,VLOOKUP(HOUR($A653),Grid!$A$2:$E$25,3),VLOOKUP(HOUR($A653),Grid!$A$2:$E$25,5))</f>
        <v>0.13</v>
      </c>
      <c r="M653">
        <f t="shared" si="21"/>
        <v>0.20552999999999999</v>
      </c>
    </row>
    <row r="654" spans="1:13" x14ac:dyDescent="0.2">
      <c r="A654" s="1">
        <v>43494.208333333336</v>
      </c>
      <c r="B654" t="s">
        <v>9</v>
      </c>
      <c r="C654" t="s">
        <v>10</v>
      </c>
      <c r="H654">
        <v>1493.482</v>
      </c>
      <c r="I654">
        <v>1.4930000000000001</v>
      </c>
      <c r="J654" t="b">
        <f t="shared" si="20"/>
        <v>0</v>
      </c>
      <c r="K654" t="str">
        <f>IF($J654,VLOOKUP(HOUR($A654),Grid!$A$2:$E$25,2),VLOOKUP(HOUR($A654),Grid!$A$2:$E$25,4))</f>
        <v>Winter Super-Off-Peak</v>
      </c>
      <c r="L654">
        <f>IF($J654,VLOOKUP(HOUR($A654),Grid!$A$2:$E$25,3),VLOOKUP(HOUR($A654),Grid!$A$2:$E$25,5))</f>
        <v>0.13</v>
      </c>
      <c r="M654">
        <f t="shared" si="21"/>
        <v>0.19409000000000001</v>
      </c>
    </row>
    <row r="655" spans="1:13" x14ac:dyDescent="0.2">
      <c r="A655" s="1">
        <v>43494.25</v>
      </c>
      <c r="B655" t="s">
        <v>9</v>
      </c>
      <c r="C655" t="s">
        <v>10</v>
      </c>
      <c r="H655">
        <v>1533.6690000000001</v>
      </c>
      <c r="I655">
        <v>1.534</v>
      </c>
      <c r="J655" t="b">
        <f t="shared" si="20"/>
        <v>0</v>
      </c>
      <c r="K655" t="str">
        <f>IF($J655,VLOOKUP(HOUR($A655),Grid!$A$2:$E$25,2),VLOOKUP(HOUR($A655),Grid!$A$2:$E$25,4))</f>
        <v>Winter Super-Off-Peak</v>
      </c>
      <c r="L655">
        <f>IF($J655,VLOOKUP(HOUR($A655),Grid!$A$2:$E$25,3),VLOOKUP(HOUR($A655),Grid!$A$2:$E$25,5))</f>
        <v>0.13</v>
      </c>
      <c r="M655">
        <f t="shared" si="21"/>
        <v>0.19942000000000001</v>
      </c>
    </row>
    <row r="656" spans="1:13" x14ac:dyDescent="0.2">
      <c r="A656" s="1">
        <v>43494.291666666664</v>
      </c>
      <c r="B656" t="s">
        <v>9</v>
      </c>
      <c r="C656" t="s">
        <v>10</v>
      </c>
      <c r="H656">
        <v>1779.4860000000001</v>
      </c>
      <c r="I656">
        <v>1.7789999999999999</v>
      </c>
      <c r="J656" t="b">
        <f t="shared" si="20"/>
        <v>0</v>
      </c>
      <c r="K656" t="str">
        <f>IF($J656,VLOOKUP(HOUR($A656),Grid!$A$2:$E$25,2),VLOOKUP(HOUR($A656),Grid!$A$2:$E$25,4))</f>
        <v>Winter Off-Peak</v>
      </c>
      <c r="L656">
        <f>IF($J656,VLOOKUP(HOUR($A656),Grid!$A$2:$E$25,3),VLOOKUP(HOUR($A656),Grid!$A$2:$E$25,5))</f>
        <v>0.16</v>
      </c>
      <c r="M656">
        <f t="shared" si="21"/>
        <v>0.28464</v>
      </c>
    </row>
    <row r="657" spans="1:13" x14ac:dyDescent="0.2">
      <c r="A657" s="1">
        <v>43494.333333333336</v>
      </c>
      <c r="B657" t="s">
        <v>9</v>
      </c>
      <c r="C657" t="s">
        <v>10</v>
      </c>
      <c r="H657">
        <v>3610.683</v>
      </c>
      <c r="I657">
        <v>3.6110000000000002</v>
      </c>
      <c r="J657" t="b">
        <f t="shared" si="20"/>
        <v>0</v>
      </c>
      <c r="K657" t="str">
        <f>IF($J657,VLOOKUP(HOUR($A657),Grid!$A$2:$E$25,2),VLOOKUP(HOUR($A657),Grid!$A$2:$E$25,4))</f>
        <v>Winter Off-Peak</v>
      </c>
      <c r="L657">
        <f>IF($J657,VLOOKUP(HOUR($A657),Grid!$A$2:$E$25,3),VLOOKUP(HOUR($A657),Grid!$A$2:$E$25,5))</f>
        <v>0.16</v>
      </c>
      <c r="M657">
        <f t="shared" si="21"/>
        <v>0.57776000000000005</v>
      </c>
    </row>
    <row r="658" spans="1:13" x14ac:dyDescent="0.2">
      <c r="A658" s="1">
        <v>43494.375</v>
      </c>
      <c r="B658" t="s">
        <v>9</v>
      </c>
      <c r="C658" t="s">
        <v>10</v>
      </c>
      <c r="H658">
        <v>1127.4100000000001</v>
      </c>
      <c r="I658">
        <v>1.127</v>
      </c>
      <c r="J658" t="b">
        <f t="shared" si="20"/>
        <v>0</v>
      </c>
      <c r="K658" t="str">
        <f>IF($J658,VLOOKUP(HOUR($A658),Grid!$A$2:$E$25,2),VLOOKUP(HOUR($A658),Grid!$A$2:$E$25,4))</f>
        <v>Winter Off-Peak</v>
      </c>
      <c r="L658">
        <f>IF($J658,VLOOKUP(HOUR($A658),Grid!$A$2:$E$25,3),VLOOKUP(HOUR($A658),Grid!$A$2:$E$25,5))</f>
        <v>0.16</v>
      </c>
      <c r="M658">
        <f t="shared" si="21"/>
        <v>0.18032000000000001</v>
      </c>
    </row>
    <row r="659" spans="1:13" x14ac:dyDescent="0.2">
      <c r="A659" s="1">
        <v>43494.416666666664</v>
      </c>
      <c r="B659" t="s">
        <v>9</v>
      </c>
      <c r="C659" t="s">
        <v>10</v>
      </c>
      <c r="H659">
        <v>943.72199999999998</v>
      </c>
      <c r="I659">
        <v>0.94399999999999995</v>
      </c>
      <c r="J659" t="b">
        <f t="shared" si="20"/>
        <v>0</v>
      </c>
      <c r="K659" t="str">
        <f>IF($J659,VLOOKUP(HOUR($A659),Grid!$A$2:$E$25,2),VLOOKUP(HOUR($A659),Grid!$A$2:$E$25,4))</f>
        <v>Winter Off-Peak</v>
      </c>
      <c r="L659">
        <f>IF($J659,VLOOKUP(HOUR($A659),Grid!$A$2:$E$25,3),VLOOKUP(HOUR($A659),Grid!$A$2:$E$25,5))</f>
        <v>0.16</v>
      </c>
      <c r="M659">
        <f t="shared" si="21"/>
        <v>0.15104000000000001</v>
      </c>
    </row>
    <row r="660" spans="1:13" x14ac:dyDescent="0.2">
      <c r="A660" s="1">
        <v>43494.458333333336</v>
      </c>
      <c r="B660" t="s">
        <v>9</v>
      </c>
      <c r="C660" t="s">
        <v>10</v>
      </c>
      <c r="H660">
        <v>863.71900000000005</v>
      </c>
      <c r="I660">
        <v>0.86399999999999999</v>
      </c>
      <c r="J660" t="b">
        <f t="shared" si="20"/>
        <v>0</v>
      </c>
      <c r="K660" t="str">
        <f>IF($J660,VLOOKUP(HOUR($A660),Grid!$A$2:$E$25,2),VLOOKUP(HOUR($A660),Grid!$A$2:$E$25,4))</f>
        <v>Winter Off-Peak</v>
      </c>
      <c r="L660">
        <f>IF($J660,VLOOKUP(HOUR($A660),Grid!$A$2:$E$25,3),VLOOKUP(HOUR($A660),Grid!$A$2:$E$25,5))</f>
        <v>0.16</v>
      </c>
      <c r="M660">
        <f t="shared" si="21"/>
        <v>0.13824</v>
      </c>
    </row>
    <row r="661" spans="1:13" x14ac:dyDescent="0.2">
      <c r="A661" s="1">
        <v>43494.5</v>
      </c>
      <c r="B661" t="s">
        <v>9</v>
      </c>
      <c r="C661" t="s">
        <v>10</v>
      </c>
      <c r="H661">
        <v>671.98599999999999</v>
      </c>
      <c r="I661">
        <v>0.67200000000000004</v>
      </c>
      <c r="J661" t="b">
        <f t="shared" si="20"/>
        <v>0</v>
      </c>
      <c r="K661" t="str">
        <f>IF($J661,VLOOKUP(HOUR($A661),Grid!$A$2:$E$25,2),VLOOKUP(HOUR($A661),Grid!$A$2:$E$25,4))</f>
        <v>Winter Off-Peak</v>
      </c>
      <c r="L661">
        <f>IF($J661,VLOOKUP(HOUR($A661),Grid!$A$2:$E$25,3),VLOOKUP(HOUR($A661),Grid!$A$2:$E$25,5))</f>
        <v>0.16</v>
      </c>
      <c r="M661">
        <f t="shared" si="21"/>
        <v>0.10752</v>
      </c>
    </row>
    <row r="662" spans="1:13" x14ac:dyDescent="0.2">
      <c r="A662" s="1">
        <v>43494.541666666664</v>
      </c>
      <c r="B662" t="s">
        <v>9</v>
      </c>
      <c r="C662" t="s">
        <v>10</v>
      </c>
      <c r="H662">
        <v>773.375</v>
      </c>
      <c r="I662">
        <v>0.77300000000000002</v>
      </c>
      <c r="J662" t="b">
        <f t="shared" si="20"/>
        <v>0</v>
      </c>
      <c r="K662" t="str">
        <f>IF($J662,VLOOKUP(HOUR($A662),Grid!$A$2:$E$25,2),VLOOKUP(HOUR($A662),Grid!$A$2:$E$25,4))</f>
        <v>Winter Peak</v>
      </c>
      <c r="L662">
        <f>IF($J662,VLOOKUP(HOUR($A662),Grid!$A$2:$E$25,3),VLOOKUP(HOUR($A662),Grid!$A$2:$E$25,5))</f>
        <v>0.24</v>
      </c>
      <c r="M662">
        <f t="shared" si="21"/>
        <v>0.18551999999999999</v>
      </c>
    </row>
    <row r="663" spans="1:13" x14ac:dyDescent="0.2">
      <c r="A663" s="1">
        <v>43494.583333333336</v>
      </c>
      <c r="B663" t="s">
        <v>9</v>
      </c>
      <c r="C663" t="s">
        <v>10</v>
      </c>
      <c r="H663">
        <v>373.35199999999998</v>
      </c>
      <c r="I663">
        <v>0.373</v>
      </c>
      <c r="J663" t="b">
        <f t="shared" si="20"/>
        <v>0</v>
      </c>
      <c r="K663" t="str">
        <f>IF($J663,VLOOKUP(HOUR($A663),Grid!$A$2:$E$25,2),VLOOKUP(HOUR($A663),Grid!$A$2:$E$25,4))</f>
        <v>Winter Peak</v>
      </c>
      <c r="L663">
        <f>IF($J663,VLOOKUP(HOUR($A663),Grid!$A$2:$E$25,3),VLOOKUP(HOUR($A663),Grid!$A$2:$E$25,5))</f>
        <v>0.24</v>
      </c>
      <c r="M663">
        <f t="shared" si="21"/>
        <v>8.9520000000000002E-2</v>
      </c>
    </row>
    <row r="664" spans="1:13" x14ac:dyDescent="0.2">
      <c r="A664" s="1">
        <v>43494.625</v>
      </c>
      <c r="B664" t="s">
        <v>9</v>
      </c>
      <c r="C664" t="s">
        <v>10</v>
      </c>
      <c r="H664">
        <v>1457.8230000000001</v>
      </c>
      <c r="I664">
        <v>1.458</v>
      </c>
      <c r="J664" t="b">
        <f t="shared" si="20"/>
        <v>0</v>
      </c>
      <c r="K664" t="str">
        <f>IF($J664,VLOOKUP(HOUR($A664),Grid!$A$2:$E$25,2),VLOOKUP(HOUR($A664),Grid!$A$2:$E$25,4))</f>
        <v>Winter Peak</v>
      </c>
      <c r="L664">
        <f>IF($J664,VLOOKUP(HOUR($A664),Grid!$A$2:$E$25,3),VLOOKUP(HOUR($A664),Grid!$A$2:$E$25,5))</f>
        <v>0.24</v>
      </c>
      <c r="M664">
        <f t="shared" si="21"/>
        <v>0.34991999999999995</v>
      </c>
    </row>
    <row r="665" spans="1:13" x14ac:dyDescent="0.2">
      <c r="A665" s="1">
        <v>43494.666666666664</v>
      </c>
      <c r="B665" t="s">
        <v>9</v>
      </c>
      <c r="C665" t="s">
        <v>10</v>
      </c>
      <c r="H665">
        <v>2164.1379999999999</v>
      </c>
      <c r="I665">
        <v>2.1640000000000001</v>
      </c>
      <c r="J665" t="b">
        <f t="shared" si="20"/>
        <v>0</v>
      </c>
      <c r="K665" t="str">
        <f>IF($J665,VLOOKUP(HOUR($A665),Grid!$A$2:$E$25,2),VLOOKUP(HOUR($A665),Grid!$A$2:$E$25,4))</f>
        <v>Winter Peak</v>
      </c>
      <c r="L665">
        <f>IF($J665,VLOOKUP(HOUR($A665),Grid!$A$2:$E$25,3),VLOOKUP(HOUR($A665),Grid!$A$2:$E$25,5))</f>
        <v>0.24</v>
      </c>
      <c r="M665">
        <f t="shared" si="21"/>
        <v>0.51936000000000004</v>
      </c>
    </row>
    <row r="666" spans="1:13" x14ac:dyDescent="0.2">
      <c r="A666" s="1">
        <v>43494.708333333336</v>
      </c>
      <c r="B666" t="s">
        <v>9</v>
      </c>
      <c r="C666" t="s">
        <v>10</v>
      </c>
      <c r="H666">
        <v>1475.5160000000001</v>
      </c>
      <c r="I666">
        <v>1.476</v>
      </c>
      <c r="J666" t="b">
        <f t="shared" si="20"/>
        <v>0</v>
      </c>
      <c r="K666" t="str">
        <f>IF($J666,VLOOKUP(HOUR($A666),Grid!$A$2:$E$25,2),VLOOKUP(HOUR($A666),Grid!$A$2:$E$25,4))</f>
        <v>Winter Peak</v>
      </c>
      <c r="L666">
        <f>IF($J666,VLOOKUP(HOUR($A666),Grid!$A$2:$E$25,3),VLOOKUP(HOUR($A666),Grid!$A$2:$E$25,5))</f>
        <v>0.24</v>
      </c>
      <c r="M666">
        <f t="shared" si="21"/>
        <v>0.35424</v>
      </c>
    </row>
    <row r="667" spans="1:13" x14ac:dyDescent="0.2">
      <c r="A667" s="1">
        <v>43494.75</v>
      </c>
      <c r="B667" t="s">
        <v>9</v>
      </c>
      <c r="C667" t="s">
        <v>10</v>
      </c>
      <c r="H667">
        <v>1405.461</v>
      </c>
      <c r="I667">
        <v>1.405</v>
      </c>
      <c r="J667" t="b">
        <f t="shared" si="20"/>
        <v>0</v>
      </c>
      <c r="K667" t="str">
        <f>IF($J667,VLOOKUP(HOUR($A667),Grid!$A$2:$E$25,2),VLOOKUP(HOUR($A667),Grid!$A$2:$E$25,4))</f>
        <v>Winter Peak</v>
      </c>
      <c r="L667">
        <f>IF($J667,VLOOKUP(HOUR($A667),Grid!$A$2:$E$25,3),VLOOKUP(HOUR($A667),Grid!$A$2:$E$25,5))</f>
        <v>0.24</v>
      </c>
      <c r="M667">
        <f t="shared" si="21"/>
        <v>0.3372</v>
      </c>
    </row>
    <row r="668" spans="1:13" x14ac:dyDescent="0.2">
      <c r="A668" s="1">
        <v>43494.791666666664</v>
      </c>
      <c r="B668" t="s">
        <v>9</v>
      </c>
      <c r="C668" t="s">
        <v>10</v>
      </c>
      <c r="H668">
        <v>139.399</v>
      </c>
      <c r="I668">
        <v>0.13900000000000001</v>
      </c>
      <c r="J668" t="b">
        <f t="shared" si="20"/>
        <v>0</v>
      </c>
      <c r="K668" t="str">
        <f>IF($J668,VLOOKUP(HOUR($A668),Grid!$A$2:$E$25,2),VLOOKUP(HOUR($A668),Grid!$A$2:$E$25,4))</f>
        <v>Winter Off-Peak</v>
      </c>
      <c r="L668">
        <f>IF($J668,VLOOKUP(HOUR($A668),Grid!$A$2:$E$25,3),VLOOKUP(HOUR($A668),Grid!$A$2:$E$25,5))</f>
        <v>0.17</v>
      </c>
      <c r="M668">
        <f t="shared" si="21"/>
        <v>2.3630000000000005E-2</v>
      </c>
    </row>
    <row r="669" spans="1:13" x14ac:dyDescent="0.2">
      <c r="A669" s="1">
        <v>43494.833333333336</v>
      </c>
      <c r="B669" t="s">
        <v>9</v>
      </c>
      <c r="C669" t="s">
        <v>10</v>
      </c>
      <c r="H669">
        <v>1493.808</v>
      </c>
      <c r="I669">
        <v>1.494</v>
      </c>
      <c r="J669" t="b">
        <f t="shared" si="20"/>
        <v>0</v>
      </c>
      <c r="K669" t="str">
        <f>IF($J669,VLOOKUP(HOUR($A669),Grid!$A$2:$E$25,2),VLOOKUP(HOUR($A669),Grid!$A$2:$E$25,4))</f>
        <v>Winter Off-Peak</v>
      </c>
      <c r="L669">
        <f>IF($J669,VLOOKUP(HOUR($A669),Grid!$A$2:$E$25,3),VLOOKUP(HOUR($A669),Grid!$A$2:$E$25,5))</f>
        <v>0.17</v>
      </c>
      <c r="M669">
        <f t="shared" si="21"/>
        <v>0.25398000000000004</v>
      </c>
    </row>
    <row r="670" spans="1:13" x14ac:dyDescent="0.2">
      <c r="A670" s="1">
        <v>43494.875</v>
      </c>
      <c r="B670" t="s">
        <v>9</v>
      </c>
      <c r="C670" t="s">
        <v>10</v>
      </c>
      <c r="H670">
        <v>1451.61</v>
      </c>
      <c r="I670">
        <v>1.452</v>
      </c>
      <c r="J670" t="b">
        <f t="shared" si="20"/>
        <v>0</v>
      </c>
      <c r="K670" t="str">
        <f>IF($J670,VLOOKUP(HOUR($A670),Grid!$A$2:$E$25,2),VLOOKUP(HOUR($A670),Grid!$A$2:$E$25,4))</f>
        <v>Winter Off-Peak</v>
      </c>
      <c r="L670">
        <f>IF($J670,VLOOKUP(HOUR($A670),Grid!$A$2:$E$25,3),VLOOKUP(HOUR($A670),Grid!$A$2:$E$25,5))</f>
        <v>0.13</v>
      </c>
      <c r="M670">
        <f t="shared" si="21"/>
        <v>0.18876000000000001</v>
      </c>
    </row>
    <row r="671" spans="1:13" x14ac:dyDescent="0.2">
      <c r="A671" s="1">
        <v>43494.916666666664</v>
      </c>
      <c r="B671" t="s">
        <v>9</v>
      </c>
      <c r="C671" t="s">
        <v>10</v>
      </c>
      <c r="H671">
        <v>1374.1949999999999</v>
      </c>
      <c r="I671">
        <v>1.3740000000000001</v>
      </c>
      <c r="J671" t="b">
        <f t="shared" si="20"/>
        <v>0</v>
      </c>
      <c r="K671" t="str">
        <f>IF($J671,VLOOKUP(HOUR($A671),Grid!$A$2:$E$25,2),VLOOKUP(HOUR($A671),Grid!$A$2:$E$25,4))</f>
        <v>Winter Off-Peak</v>
      </c>
      <c r="L671">
        <f>IF($J671,VLOOKUP(HOUR($A671),Grid!$A$2:$E$25,3),VLOOKUP(HOUR($A671),Grid!$A$2:$E$25,5))</f>
        <v>0.13</v>
      </c>
      <c r="M671">
        <f t="shared" si="21"/>
        <v>0.17862000000000003</v>
      </c>
    </row>
    <row r="672" spans="1:13" x14ac:dyDescent="0.2">
      <c r="A672" s="1">
        <v>43494.958333333336</v>
      </c>
      <c r="B672" t="s">
        <v>9</v>
      </c>
      <c r="C672" t="s">
        <v>10</v>
      </c>
      <c r="H672">
        <v>960.84900000000005</v>
      </c>
      <c r="I672">
        <v>0.96099999999999997</v>
      </c>
      <c r="J672" t="b">
        <f t="shared" si="20"/>
        <v>0</v>
      </c>
      <c r="K672" t="str">
        <f>IF($J672,VLOOKUP(HOUR($A672),Grid!$A$2:$E$25,2),VLOOKUP(HOUR($A672),Grid!$A$2:$E$25,4))</f>
        <v>Winter Off-Peak</v>
      </c>
      <c r="L672">
        <f>IF($J672,VLOOKUP(HOUR($A672),Grid!$A$2:$E$25,3),VLOOKUP(HOUR($A672),Grid!$A$2:$E$25,5))</f>
        <v>0.13</v>
      </c>
      <c r="M672">
        <f t="shared" si="21"/>
        <v>0.12493</v>
      </c>
    </row>
    <row r="673" spans="1:13" x14ac:dyDescent="0.2">
      <c r="A673" s="1">
        <v>43495</v>
      </c>
      <c r="B673" t="s">
        <v>9</v>
      </c>
      <c r="C673" t="s">
        <v>10</v>
      </c>
      <c r="H673">
        <v>7521.9859999999999</v>
      </c>
      <c r="I673">
        <v>7.5220000000000002</v>
      </c>
      <c r="J673" t="b">
        <f t="shared" si="20"/>
        <v>0</v>
      </c>
      <c r="K673" t="str">
        <f>IF($J673,VLOOKUP(HOUR($A673),Grid!$A$2:$E$25,2),VLOOKUP(HOUR($A673),Grid!$A$2:$E$25,4))</f>
        <v>Winter Super-Off-Peak</v>
      </c>
      <c r="L673">
        <f>IF($J673,VLOOKUP(HOUR($A673),Grid!$A$2:$E$25,3),VLOOKUP(HOUR($A673),Grid!$A$2:$E$25,5))</f>
        <v>0.13</v>
      </c>
      <c r="M673">
        <f t="shared" si="21"/>
        <v>0.97786000000000006</v>
      </c>
    </row>
    <row r="674" spans="1:13" x14ac:dyDescent="0.2">
      <c r="A674" s="1">
        <v>43495.041666666664</v>
      </c>
      <c r="B674" t="s">
        <v>9</v>
      </c>
      <c r="C674" t="s">
        <v>10</v>
      </c>
      <c r="H674">
        <v>1491.402</v>
      </c>
      <c r="I674">
        <v>1.4910000000000001</v>
      </c>
      <c r="J674" t="b">
        <f t="shared" si="20"/>
        <v>0</v>
      </c>
      <c r="K674" t="str">
        <f>IF($J674,VLOOKUP(HOUR($A674),Grid!$A$2:$E$25,2),VLOOKUP(HOUR($A674),Grid!$A$2:$E$25,4))</f>
        <v>Winter Super-Off-Peak</v>
      </c>
      <c r="L674">
        <f>IF($J674,VLOOKUP(HOUR($A674),Grid!$A$2:$E$25,3),VLOOKUP(HOUR($A674),Grid!$A$2:$E$25,5))</f>
        <v>0.13</v>
      </c>
      <c r="M674">
        <f t="shared" si="21"/>
        <v>0.19383000000000003</v>
      </c>
    </row>
    <row r="675" spans="1:13" x14ac:dyDescent="0.2">
      <c r="A675" s="1">
        <v>43495.083333333336</v>
      </c>
      <c r="B675" t="s">
        <v>9</v>
      </c>
      <c r="C675" t="s">
        <v>10</v>
      </c>
      <c r="H675">
        <v>804.21400000000006</v>
      </c>
      <c r="I675">
        <v>0.80400000000000005</v>
      </c>
      <c r="J675" t="b">
        <f t="shared" si="20"/>
        <v>0</v>
      </c>
      <c r="K675" t="str">
        <f>IF($J675,VLOOKUP(HOUR($A675),Grid!$A$2:$E$25,2),VLOOKUP(HOUR($A675),Grid!$A$2:$E$25,4))</f>
        <v>Winter Off-Peak</v>
      </c>
      <c r="L675">
        <f>IF($J675,VLOOKUP(HOUR($A675),Grid!$A$2:$E$25,3),VLOOKUP(HOUR($A675),Grid!$A$2:$E$25,5))</f>
        <v>0.13</v>
      </c>
      <c r="M675">
        <f t="shared" si="21"/>
        <v>0.10452000000000002</v>
      </c>
    </row>
    <row r="676" spans="1:13" x14ac:dyDescent="0.2">
      <c r="A676" s="1">
        <v>43495.125</v>
      </c>
      <c r="B676" t="s">
        <v>9</v>
      </c>
      <c r="C676" t="s">
        <v>10</v>
      </c>
      <c r="H676">
        <v>807.40899999999999</v>
      </c>
      <c r="I676">
        <v>0.80700000000000005</v>
      </c>
      <c r="J676" t="b">
        <f t="shared" si="20"/>
        <v>0</v>
      </c>
      <c r="K676" t="str">
        <f>IF($J676,VLOOKUP(HOUR($A676),Grid!$A$2:$E$25,2),VLOOKUP(HOUR($A676),Grid!$A$2:$E$25,4))</f>
        <v>Winter Super-Off-Peak</v>
      </c>
      <c r="L676">
        <f>IF($J676,VLOOKUP(HOUR($A676),Grid!$A$2:$E$25,3),VLOOKUP(HOUR($A676),Grid!$A$2:$E$25,5))</f>
        <v>0.13</v>
      </c>
      <c r="M676">
        <f t="shared" si="21"/>
        <v>0.10491</v>
      </c>
    </row>
    <row r="677" spans="1:13" x14ac:dyDescent="0.2">
      <c r="A677" s="1">
        <v>43495.166666666664</v>
      </c>
      <c r="B677" t="s">
        <v>9</v>
      </c>
      <c r="C677" t="s">
        <v>10</v>
      </c>
      <c r="H677">
        <v>760.81299999999999</v>
      </c>
      <c r="I677">
        <v>0.76100000000000001</v>
      </c>
      <c r="J677" t="b">
        <f t="shared" si="20"/>
        <v>0</v>
      </c>
      <c r="K677" t="str">
        <f>IF($J677,VLOOKUP(HOUR($A677),Grid!$A$2:$E$25,2),VLOOKUP(HOUR($A677),Grid!$A$2:$E$25,4))</f>
        <v>Winter Super-Off-Peak</v>
      </c>
      <c r="L677">
        <f>IF($J677,VLOOKUP(HOUR($A677),Grid!$A$2:$E$25,3),VLOOKUP(HOUR($A677),Grid!$A$2:$E$25,5))</f>
        <v>0.13</v>
      </c>
      <c r="M677">
        <f t="shared" si="21"/>
        <v>9.8930000000000004E-2</v>
      </c>
    </row>
    <row r="678" spans="1:13" x14ac:dyDescent="0.2">
      <c r="A678" s="1">
        <v>43495.208333333336</v>
      </c>
      <c r="B678" t="s">
        <v>9</v>
      </c>
      <c r="C678" t="s">
        <v>10</v>
      </c>
      <c r="H678">
        <v>844.68399999999997</v>
      </c>
      <c r="I678">
        <v>0.84499999999999997</v>
      </c>
      <c r="J678" t="b">
        <f t="shared" si="20"/>
        <v>0</v>
      </c>
      <c r="K678" t="str">
        <f>IF($J678,VLOOKUP(HOUR($A678),Grid!$A$2:$E$25,2),VLOOKUP(HOUR($A678),Grid!$A$2:$E$25,4))</f>
        <v>Winter Super-Off-Peak</v>
      </c>
      <c r="L678">
        <f>IF($J678,VLOOKUP(HOUR($A678),Grid!$A$2:$E$25,3),VLOOKUP(HOUR($A678),Grid!$A$2:$E$25,5))</f>
        <v>0.13</v>
      </c>
      <c r="M678">
        <f t="shared" si="21"/>
        <v>0.10985</v>
      </c>
    </row>
    <row r="679" spans="1:13" x14ac:dyDescent="0.2">
      <c r="A679" s="1">
        <v>43495.25</v>
      </c>
      <c r="B679" t="s">
        <v>9</v>
      </c>
      <c r="C679" t="s">
        <v>10</v>
      </c>
      <c r="H679">
        <v>832.88499999999999</v>
      </c>
      <c r="I679">
        <v>0.83299999999999996</v>
      </c>
      <c r="J679" t="b">
        <f t="shared" si="20"/>
        <v>0</v>
      </c>
      <c r="K679" t="str">
        <f>IF($J679,VLOOKUP(HOUR($A679),Grid!$A$2:$E$25,2),VLOOKUP(HOUR($A679),Grid!$A$2:$E$25,4))</f>
        <v>Winter Super-Off-Peak</v>
      </c>
      <c r="L679">
        <f>IF($J679,VLOOKUP(HOUR($A679),Grid!$A$2:$E$25,3),VLOOKUP(HOUR($A679),Grid!$A$2:$E$25,5))</f>
        <v>0.13</v>
      </c>
      <c r="M679">
        <f t="shared" si="21"/>
        <v>0.10829</v>
      </c>
    </row>
    <row r="680" spans="1:13" x14ac:dyDescent="0.2">
      <c r="A680" s="1">
        <v>43495.291666666664</v>
      </c>
      <c r="B680" t="s">
        <v>9</v>
      </c>
      <c r="C680" t="s">
        <v>10</v>
      </c>
      <c r="H680">
        <v>969.12400000000002</v>
      </c>
      <c r="I680">
        <v>0.96899999999999997</v>
      </c>
      <c r="J680" t="b">
        <f t="shared" si="20"/>
        <v>0</v>
      </c>
      <c r="K680" t="str">
        <f>IF($J680,VLOOKUP(HOUR($A680),Grid!$A$2:$E$25,2),VLOOKUP(HOUR($A680),Grid!$A$2:$E$25,4))</f>
        <v>Winter Off-Peak</v>
      </c>
      <c r="L680">
        <f>IF($J680,VLOOKUP(HOUR($A680),Grid!$A$2:$E$25,3),VLOOKUP(HOUR($A680),Grid!$A$2:$E$25,5))</f>
        <v>0.16</v>
      </c>
      <c r="M680">
        <f t="shared" si="21"/>
        <v>0.15504000000000001</v>
      </c>
    </row>
    <row r="681" spans="1:13" x14ac:dyDescent="0.2">
      <c r="A681" s="1">
        <v>43495.333333333336</v>
      </c>
      <c r="B681" t="s">
        <v>9</v>
      </c>
      <c r="C681" t="s">
        <v>10</v>
      </c>
      <c r="H681">
        <v>2070.375</v>
      </c>
      <c r="I681">
        <v>2.0699999999999998</v>
      </c>
      <c r="J681" t="b">
        <f t="shared" si="20"/>
        <v>0</v>
      </c>
      <c r="K681" t="str">
        <f>IF($J681,VLOOKUP(HOUR($A681),Grid!$A$2:$E$25,2),VLOOKUP(HOUR($A681),Grid!$A$2:$E$25,4))</f>
        <v>Winter Off-Peak</v>
      </c>
      <c r="L681">
        <f>IF($J681,VLOOKUP(HOUR($A681),Grid!$A$2:$E$25,3),VLOOKUP(HOUR($A681),Grid!$A$2:$E$25,5))</f>
        <v>0.16</v>
      </c>
      <c r="M681">
        <f t="shared" si="21"/>
        <v>0.33119999999999999</v>
      </c>
    </row>
    <row r="682" spans="1:13" x14ac:dyDescent="0.2">
      <c r="A682" s="1">
        <v>43495.375</v>
      </c>
      <c r="B682" t="s">
        <v>9</v>
      </c>
      <c r="C682" t="s">
        <v>10</v>
      </c>
      <c r="H682">
        <v>1454.412</v>
      </c>
      <c r="I682">
        <v>1.454</v>
      </c>
      <c r="J682" t="b">
        <f t="shared" si="20"/>
        <v>0</v>
      </c>
      <c r="K682" t="str">
        <f>IF($J682,VLOOKUP(HOUR($A682),Grid!$A$2:$E$25,2),VLOOKUP(HOUR($A682),Grid!$A$2:$E$25,4))</f>
        <v>Winter Off-Peak</v>
      </c>
      <c r="L682">
        <f>IF($J682,VLOOKUP(HOUR($A682),Grid!$A$2:$E$25,3),VLOOKUP(HOUR($A682),Grid!$A$2:$E$25,5))</f>
        <v>0.16</v>
      </c>
      <c r="M682">
        <f t="shared" si="21"/>
        <v>0.23263999999999999</v>
      </c>
    </row>
    <row r="683" spans="1:13" x14ac:dyDescent="0.2">
      <c r="A683" s="1">
        <v>43495.416666666664</v>
      </c>
      <c r="B683" t="s">
        <v>9</v>
      </c>
      <c r="C683" t="s">
        <v>10</v>
      </c>
      <c r="H683">
        <v>3650.7080000000001</v>
      </c>
      <c r="I683">
        <v>3.6509999999999998</v>
      </c>
      <c r="J683" t="b">
        <f t="shared" si="20"/>
        <v>0</v>
      </c>
      <c r="K683" t="str">
        <f>IF($J683,VLOOKUP(HOUR($A683),Grid!$A$2:$E$25,2),VLOOKUP(HOUR($A683),Grid!$A$2:$E$25,4))</f>
        <v>Winter Off-Peak</v>
      </c>
      <c r="L683">
        <f>IF($J683,VLOOKUP(HOUR($A683),Grid!$A$2:$E$25,3),VLOOKUP(HOUR($A683),Grid!$A$2:$E$25,5))</f>
        <v>0.16</v>
      </c>
      <c r="M683">
        <f t="shared" si="21"/>
        <v>0.58416000000000001</v>
      </c>
    </row>
    <row r="684" spans="1:13" x14ac:dyDescent="0.2">
      <c r="A684" s="1">
        <v>43495.458333333336</v>
      </c>
      <c r="B684" t="s">
        <v>9</v>
      </c>
      <c r="C684" t="s">
        <v>10</v>
      </c>
      <c r="H684">
        <v>1106.2460000000001</v>
      </c>
      <c r="I684">
        <v>1.1060000000000001</v>
      </c>
      <c r="J684" t="b">
        <f t="shared" si="20"/>
        <v>0</v>
      </c>
      <c r="K684" t="str">
        <f>IF($J684,VLOOKUP(HOUR($A684),Grid!$A$2:$E$25,2),VLOOKUP(HOUR($A684),Grid!$A$2:$E$25,4))</f>
        <v>Winter Off-Peak</v>
      </c>
      <c r="L684">
        <f>IF($J684,VLOOKUP(HOUR($A684),Grid!$A$2:$E$25,3),VLOOKUP(HOUR($A684),Grid!$A$2:$E$25,5))</f>
        <v>0.16</v>
      </c>
      <c r="M684">
        <f t="shared" si="21"/>
        <v>0.17696000000000001</v>
      </c>
    </row>
    <row r="685" spans="1:13" x14ac:dyDescent="0.2">
      <c r="A685" s="1">
        <v>43495.5</v>
      </c>
      <c r="B685" t="s">
        <v>9</v>
      </c>
      <c r="C685" t="s">
        <v>10</v>
      </c>
      <c r="H685">
        <v>3882.4520000000002</v>
      </c>
      <c r="I685">
        <v>3.8820000000000001</v>
      </c>
      <c r="J685" t="b">
        <f t="shared" si="20"/>
        <v>0</v>
      </c>
      <c r="K685" t="str">
        <f>IF($J685,VLOOKUP(HOUR($A685),Grid!$A$2:$E$25,2),VLOOKUP(HOUR($A685),Grid!$A$2:$E$25,4))</f>
        <v>Winter Off-Peak</v>
      </c>
      <c r="L685">
        <f>IF($J685,VLOOKUP(HOUR($A685),Grid!$A$2:$E$25,3),VLOOKUP(HOUR($A685),Grid!$A$2:$E$25,5))</f>
        <v>0.16</v>
      </c>
      <c r="M685">
        <f t="shared" si="21"/>
        <v>0.62112000000000001</v>
      </c>
    </row>
    <row r="686" spans="1:13" x14ac:dyDescent="0.2">
      <c r="A686" s="1">
        <v>43495.541666666664</v>
      </c>
      <c r="B686" t="s">
        <v>9</v>
      </c>
      <c r="C686" t="s">
        <v>10</v>
      </c>
      <c r="H686">
        <v>2912.7460000000001</v>
      </c>
      <c r="I686">
        <v>2.9129999999999998</v>
      </c>
      <c r="J686" t="b">
        <f t="shared" si="20"/>
        <v>0</v>
      </c>
      <c r="K686" t="str">
        <f>IF($J686,VLOOKUP(HOUR($A686),Grid!$A$2:$E$25,2),VLOOKUP(HOUR($A686),Grid!$A$2:$E$25,4))</f>
        <v>Winter Peak</v>
      </c>
      <c r="L686">
        <f>IF($J686,VLOOKUP(HOUR($A686),Grid!$A$2:$E$25,3),VLOOKUP(HOUR($A686),Grid!$A$2:$E$25,5))</f>
        <v>0.24</v>
      </c>
      <c r="M686">
        <f t="shared" si="21"/>
        <v>0.69911999999999996</v>
      </c>
    </row>
    <row r="687" spans="1:13" x14ac:dyDescent="0.2">
      <c r="A687" s="1">
        <v>43495.583333333336</v>
      </c>
      <c r="B687" t="s">
        <v>9</v>
      </c>
      <c r="C687" t="s">
        <v>10</v>
      </c>
      <c r="H687">
        <v>2072.625</v>
      </c>
      <c r="I687">
        <v>2.073</v>
      </c>
      <c r="J687" t="b">
        <f t="shared" si="20"/>
        <v>0</v>
      </c>
      <c r="K687" t="str">
        <f>IF($J687,VLOOKUP(HOUR($A687),Grid!$A$2:$E$25,2),VLOOKUP(HOUR($A687),Grid!$A$2:$E$25,4))</f>
        <v>Winter Peak</v>
      </c>
      <c r="L687">
        <f>IF($J687,VLOOKUP(HOUR($A687),Grid!$A$2:$E$25,3),VLOOKUP(HOUR($A687),Grid!$A$2:$E$25,5))</f>
        <v>0.24</v>
      </c>
      <c r="M687">
        <f t="shared" si="21"/>
        <v>0.49751999999999996</v>
      </c>
    </row>
    <row r="688" spans="1:13" x14ac:dyDescent="0.2">
      <c r="A688" s="1">
        <v>43495.625</v>
      </c>
      <c r="B688" t="s">
        <v>9</v>
      </c>
      <c r="C688" t="s">
        <v>10</v>
      </c>
      <c r="H688">
        <v>1667.5740000000001</v>
      </c>
      <c r="I688">
        <v>1.6679999999999999</v>
      </c>
      <c r="J688" t="b">
        <f t="shared" si="20"/>
        <v>0</v>
      </c>
      <c r="K688" t="str">
        <f>IF($J688,VLOOKUP(HOUR($A688),Grid!$A$2:$E$25,2),VLOOKUP(HOUR($A688),Grid!$A$2:$E$25,4))</f>
        <v>Winter Peak</v>
      </c>
      <c r="L688">
        <f>IF($J688,VLOOKUP(HOUR($A688),Grid!$A$2:$E$25,3),VLOOKUP(HOUR($A688),Grid!$A$2:$E$25,5))</f>
        <v>0.24</v>
      </c>
      <c r="M688">
        <f t="shared" si="21"/>
        <v>0.40031999999999995</v>
      </c>
    </row>
    <row r="689" spans="1:13" x14ac:dyDescent="0.2">
      <c r="A689" s="1">
        <v>43495.666666666664</v>
      </c>
      <c r="B689" t="s">
        <v>9</v>
      </c>
      <c r="C689" t="s">
        <v>10</v>
      </c>
      <c r="H689">
        <v>4798.8779999999997</v>
      </c>
      <c r="I689">
        <v>4.7990000000000004</v>
      </c>
      <c r="J689" t="b">
        <f t="shared" si="20"/>
        <v>0</v>
      </c>
      <c r="K689" t="str">
        <f>IF($J689,VLOOKUP(HOUR($A689),Grid!$A$2:$E$25,2),VLOOKUP(HOUR($A689),Grid!$A$2:$E$25,4))</f>
        <v>Winter Peak</v>
      </c>
      <c r="L689">
        <f>IF($J689,VLOOKUP(HOUR($A689),Grid!$A$2:$E$25,3),VLOOKUP(HOUR($A689),Grid!$A$2:$E$25,5))</f>
        <v>0.24</v>
      </c>
      <c r="M689">
        <f t="shared" si="21"/>
        <v>1.1517600000000001</v>
      </c>
    </row>
    <row r="690" spans="1:13" x14ac:dyDescent="0.2">
      <c r="A690" s="1">
        <v>43495.708333333336</v>
      </c>
      <c r="B690" t="s">
        <v>9</v>
      </c>
      <c r="C690" t="s">
        <v>10</v>
      </c>
      <c r="H690">
        <v>3807.7710000000002</v>
      </c>
      <c r="I690">
        <v>3.8079999999999998</v>
      </c>
      <c r="J690" t="b">
        <f t="shared" si="20"/>
        <v>0</v>
      </c>
      <c r="K690" t="str">
        <f>IF($J690,VLOOKUP(HOUR($A690),Grid!$A$2:$E$25,2),VLOOKUP(HOUR($A690),Grid!$A$2:$E$25,4))</f>
        <v>Winter Peak</v>
      </c>
      <c r="L690">
        <f>IF($J690,VLOOKUP(HOUR($A690),Grid!$A$2:$E$25,3),VLOOKUP(HOUR($A690),Grid!$A$2:$E$25,5))</f>
        <v>0.24</v>
      </c>
      <c r="M690">
        <f t="shared" si="21"/>
        <v>0.91391999999999995</v>
      </c>
    </row>
    <row r="691" spans="1:13" x14ac:dyDescent="0.2">
      <c r="A691" s="1">
        <v>43495.75</v>
      </c>
      <c r="B691" t="s">
        <v>9</v>
      </c>
      <c r="C691" t="s">
        <v>10</v>
      </c>
      <c r="H691">
        <v>2601.2280000000001</v>
      </c>
      <c r="I691">
        <v>2.601</v>
      </c>
      <c r="J691" t="b">
        <f t="shared" si="20"/>
        <v>0</v>
      </c>
      <c r="K691" t="str">
        <f>IF($J691,VLOOKUP(HOUR($A691),Grid!$A$2:$E$25,2),VLOOKUP(HOUR($A691),Grid!$A$2:$E$25,4))</f>
        <v>Winter Peak</v>
      </c>
      <c r="L691">
        <f>IF($J691,VLOOKUP(HOUR($A691),Grid!$A$2:$E$25,3),VLOOKUP(HOUR($A691),Grid!$A$2:$E$25,5))</f>
        <v>0.24</v>
      </c>
      <c r="M691">
        <f t="shared" si="21"/>
        <v>0.62424000000000002</v>
      </c>
    </row>
    <row r="692" spans="1:13" x14ac:dyDescent="0.2">
      <c r="A692" s="1">
        <v>43495.791666666664</v>
      </c>
      <c r="B692" t="s">
        <v>9</v>
      </c>
      <c r="C692" t="s">
        <v>10</v>
      </c>
      <c r="H692">
        <v>1877.9290000000001</v>
      </c>
      <c r="I692">
        <v>1.8779999999999999</v>
      </c>
      <c r="J692" t="b">
        <f t="shared" si="20"/>
        <v>0</v>
      </c>
      <c r="K692" t="str">
        <f>IF($J692,VLOOKUP(HOUR($A692),Grid!$A$2:$E$25,2),VLOOKUP(HOUR($A692),Grid!$A$2:$E$25,4))</f>
        <v>Winter Off-Peak</v>
      </c>
      <c r="L692">
        <f>IF($J692,VLOOKUP(HOUR($A692),Grid!$A$2:$E$25,3),VLOOKUP(HOUR($A692),Grid!$A$2:$E$25,5))</f>
        <v>0.17</v>
      </c>
      <c r="M692">
        <f t="shared" si="21"/>
        <v>0.31925999999999999</v>
      </c>
    </row>
    <row r="693" spans="1:13" x14ac:dyDescent="0.2">
      <c r="A693" s="1">
        <v>43495.833333333336</v>
      </c>
      <c r="B693" t="s">
        <v>9</v>
      </c>
      <c r="C693" t="s">
        <v>10</v>
      </c>
      <c r="H693">
        <v>1877.75</v>
      </c>
      <c r="I693">
        <v>1.8779999999999999</v>
      </c>
      <c r="J693" t="b">
        <f t="shared" si="20"/>
        <v>0</v>
      </c>
      <c r="K693" t="str">
        <f>IF($J693,VLOOKUP(HOUR($A693),Grid!$A$2:$E$25,2),VLOOKUP(HOUR($A693),Grid!$A$2:$E$25,4))</f>
        <v>Winter Off-Peak</v>
      </c>
      <c r="L693">
        <f>IF($J693,VLOOKUP(HOUR($A693),Grid!$A$2:$E$25,3),VLOOKUP(HOUR($A693),Grid!$A$2:$E$25,5))</f>
        <v>0.17</v>
      </c>
      <c r="M693">
        <f t="shared" si="21"/>
        <v>0.31925999999999999</v>
      </c>
    </row>
    <row r="694" spans="1:13" x14ac:dyDescent="0.2">
      <c r="A694" s="1">
        <v>43495.875</v>
      </c>
      <c r="B694" t="s">
        <v>9</v>
      </c>
      <c r="C694" t="s">
        <v>10</v>
      </c>
      <c r="H694">
        <v>1533.261</v>
      </c>
      <c r="I694">
        <v>1.5329999999999999</v>
      </c>
      <c r="J694" t="b">
        <f t="shared" si="20"/>
        <v>0</v>
      </c>
      <c r="K694" t="str">
        <f>IF($J694,VLOOKUP(HOUR($A694),Grid!$A$2:$E$25,2),VLOOKUP(HOUR($A694),Grid!$A$2:$E$25,4))</f>
        <v>Winter Off-Peak</v>
      </c>
      <c r="L694">
        <f>IF($J694,VLOOKUP(HOUR($A694),Grid!$A$2:$E$25,3),VLOOKUP(HOUR($A694),Grid!$A$2:$E$25,5))</f>
        <v>0.13</v>
      </c>
      <c r="M694">
        <f t="shared" si="21"/>
        <v>0.19928999999999999</v>
      </c>
    </row>
    <row r="695" spans="1:13" x14ac:dyDescent="0.2">
      <c r="A695" s="1">
        <v>43495.916666666664</v>
      </c>
      <c r="B695" t="s">
        <v>9</v>
      </c>
      <c r="C695" t="s">
        <v>10</v>
      </c>
      <c r="H695">
        <v>1053.9169999999999</v>
      </c>
      <c r="I695">
        <v>1.054</v>
      </c>
      <c r="J695" t="b">
        <f t="shared" si="20"/>
        <v>0</v>
      </c>
      <c r="K695" t="str">
        <f>IF($J695,VLOOKUP(HOUR($A695),Grid!$A$2:$E$25,2),VLOOKUP(HOUR($A695),Grid!$A$2:$E$25,4))</f>
        <v>Winter Off-Peak</v>
      </c>
      <c r="L695">
        <f>IF($J695,VLOOKUP(HOUR($A695),Grid!$A$2:$E$25,3),VLOOKUP(HOUR($A695),Grid!$A$2:$E$25,5))</f>
        <v>0.13</v>
      </c>
      <c r="M695">
        <f t="shared" si="21"/>
        <v>0.13702</v>
      </c>
    </row>
    <row r="696" spans="1:13" x14ac:dyDescent="0.2">
      <c r="A696" s="1">
        <v>43495.958333333336</v>
      </c>
      <c r="B696" t="s">
        <v>9</v>
      </c>
      <c r="C696" t="s">
        <v>10</v>
      </c>
      <c r="H696">
        <v>1056.1469999999999</v>
      </c>
      <c r="I696">
        <v>1.056</v>
      </c>
      <c r="J696" t="b">
        <f t="shared" si="20"/>
        <v>0</v>
      </c>
      <c r="K696" t="str">
        <f>IF($J696,VLOOKUP(HOUR($A696),Grid!$A$2:$E$25,2),VLOOKUP(HOUR($A696),Grid!$A$2:$E$25,4))</f>
        <v>Winter Off-Peak</v>
      </c>
      <c r="L696">
        <f>IF($J696,VLOOKUP(HOUR($A696),Grid!$A$2:$E$25,3),VLOOKUP(HOUR($A696),Grid!$A$2:$E$25,5))</f>
        <v>0.13</v>
      </c>
      <c r="M696">
        <f t="shared" si="21"/>
        <v>0.13728000000000001</v>
      </c>
    </row>
    <row r="697" spans="1:13" x14ac:dyDescent="0.2">
      <c r="A697" s="1">
        <v>43496</v>
      </c>
      <c r="B697" t="s">
        <v>9</v>
      </c>
      <c r="C697" t="s">
        <v>10</v>
      </c>
      <c r="H697">
        <v>790.02200000000005</v>
      </c>
      <c r="I697">
        <v>0.79</v>
      </c>
      <c r="J697" t="b">
        <f t="shared" si="20"/>
        <v>0</v>
      </c>
      <c r="K697" t="str">
        <f>IF($J697,VLOOKUP(HOUR($A697),Grid!$A$2:$E$25,2),VLOOKUP(HOUR($A697),Grid!$A$2:$E$25,4))</f>
        <v>Winter Super-Off-Peak</v>
      </c>
      <c r="L697">
        <f>IF($J697,VLOOKUP(HOUR($A697),Grid!$A$2:$E$25,3),VLOOKUP(HOUR($A697),Grid!$A$2:$E$25,5))</f>
        <v>0.13</v>
      </c>
      <c r="M697">
        <f t="shared" si="21"/>
        <v>0.10270000000000001</v>
      </c>
    </row>
    <row r="698" spans="1:13" x14ac:dyDescent="0.2">
      <c r="A698" s="1">
        <v>43496.041666666664</v>
      </c>
      <c r="B698" t="s">
        <v>9</v>
      </c>
      <c r="C698" t="s">
        <v>10</v>
      </c>
      <c r="H698">
        <v>19657.875</v>
      </c>
      <c r="I698">
        <v>19.658000000000001</v>
      </c>
      <c r="J698" t="b">
        <f t="shared" si="20"/>
        <v>0</v>
      </c>
      <c r="K698" t="str">
        <f>IF($J698,VLOOKUP(HOUR($A698),Grid!$A$2:$E$25,2),VLOOKUP(HOUR($A698),Grid!$A$2:$E$25,4))</f>
        <v>Winter Super-Off-Peak</v>
      </c>
      <c r="L698">
        <f>IF($J698,VLOOKUP(HOUR($A698),Grid!$A$2:$E$25,3),VLOOKUP(HOUR($A698),Grid!$A$2:$E$25,5))</f>
        <v>0.13</v>
      </c>
      <c r="M698">
        <f t="shared" si="21"/>
        <v>2.5555400000000001</v>
      </c>
    </row>
    <row r="699" spans="1:13" x14ac:dyDescent="0.2">
      <c r="A699" s="1">
        <v>43496.083333333336</v>
      </c>
      <c r="B699" t="s">
        <v>9</v>
      </c>
      <c r="C699" t="s">
        <v>10</v>
      </c>
      <c r="H699">
        <v>19936.451000000001</v>
      </c>
      <c r="I699">
        <v>19.936</v>
      </c>
      <c r="J699" t="b">
        <f t="shared" si="20"/>
        <v>0</v>
      </c>
      <c r="K699" t="str">
        <f>IF($J699,VLOOKUP(HOUR($A699),Grid!$A$2:$E$25,2),VLOOKUP(HOUR($A699),Grid!$A$2:$E$25,4))</f>
        <v>Winter Off-Peak</v>
      </c>
      <c r="L699">
        <f>IF($J699,VLOOKUP(HOUR($A699),Grid!$A$2:$E$25,3),VLOOKUP(HOUR($A699),Grid!$A$2:$E$25,5))</f>
        <v>0.13</v>
      </c>
      <c r="M699">
        <f t="shared" si="21"/>
        <v>2.5916800000000002</v>
      </c>
    </row>
    <row r="700" spans="1:13" x14ac:dyDescent="0.2">
      <c r="A700" s="1">
        <v>43496.125</v>
      </c>
      <c r="B700" t="s">
        <v>9</v>
      </c>
      <c r="C700" t="s">
        <v>10</v>
      </c>
      <c r="H700">
        <v>3391.8670000000002</v>
      </c>
      <c r="I700">
        <v>3.3919999999999999</v>
      </c>
      <c r="J700" t="b">
        <f t="shared" si="20"/>
        <v>0</v>
      </c>
      <c r="K700" t="str">
        <f>IF($J700,VLOOKUP(HOUR($A700),Grid!$A$2:$E$25,2),VLOOKUP(HOUR($A700),Grid!$A$2:$E$25,4))</f>
        <v>Winter Super-Off-Peak</v>
      </c>
      <c r="L700">
        <f>IF($J700,VLOOKUP(HOUR($A700),Grid!$A$2:$E$25,3),VLOOKUP(HOUR($A700),Grid!$A$2:$E$25,5))</f>
        <v>0.13</v>
      </c>
      <c r="M700">
        <f t="shared" si="21"/>
        <v>0.44096000000000002</v>
      </c>
    </row>
    <row r="701" spans="1:13" x14ac:dyDescent="0.2">
      <c r="A701" s="1">
        <v>43496.166666666664</v>
      </c>
      <c r="B701" t="s">
        <v>9</v>
      </c>
      <c r="C701" t="s">
        <v>10</v>
      </c>
      <c r="H701">
        <v>751.56700000000001</v>
      </c>
      <c r="I701">
        <v>0.752</v>
      </c>
      <c r="J701" t="b">
        <f t="shared" si="20"/>
        <v>0</v>
      </c>
      <c r="K701" t="str">
        <f>IF($J701,VLOOKUP(HOUR($A701),Grid!$A$2:$E$25,2),VLOOKUP(HOUR($A701),Grid!$A$2:$E$25,4))</f>
        <v>Winter Super-Off-Peak</v>
      </c>
      <c r="L701">
        <f>IF($J701,VLOOKUP(HOUR($A701),Grid!$A$2:$E$25,3),VLOOKUP(HOUR($A701),Grid!$A$2:$E$25,5))</f>
        <v>0.13</v>
      </c>
      <c r="M701">
        <f t="shared" si="21"/>
        <v>9.776E-2</v>
      </c>
    </row>
    <row r="702" spans="1:13" x14ac:dyDescent="0.2">
      <c r="A702" s="1">
        <v>43496.208333333336</v>
      </c>
      <c r="B702" t="s">
        <v>9</v>
      </c>
      <c r="C702" t="s">
        <v>10</v>
      </c>
      <c r="H702">
        <v>727.65899999999999</v>
      </c>
      <c r="I702">
        <v>0.72799999999999998</v>
      </c>
      <c r="J702" t="b">
        <f t="shared" si="20"/>
        <v>0</v>
      </c>
      <c r="K702" t="str">
        <f>IF($J702,VLOOKUP(HOUR($A702),Grid!$A$2:$E$25,2),VLOOKUP(HOUR($A702),Grid!$A$2:$E$25,4))</f>
        <v>Winter Super-Off-Peak</v>
      </c>
      <c r="L702">
        <f>IF($J702,VLOOKUP(HOUR($A702),Grid!$A$2:$E$25,3),VLOOKUP(HOUR($A702),Grid!$A$2:$E$25,5))</f>
        <v>0.13</v>
      </c>
      <c r="M702">
        <f t="shared" si="21"/>
        <v>9.4640000000000002E-2</v>
      </c>
    </row>
    <row r="703" spans="1:13" x14ac:dyDescent="0.2">
      <c r="A703" s="1">
        <v>43496.25</v>
      </c>
      <c r="B703" t="s">
        <v>9</v>
      </c>
      <c r="C703" t="s">
        <v>10</v>
      </c>
      <c r="H703">
        <v>892.07399999999996</v>
      </c>
      <c r="I703">
        <v>0.89200000000000002</v>
      </c>
      <c r="J703" t="b">
        <f t="shared" si="20"/>
        <v>0</v>
      </c>
      <c r="K703" t="str">
        <f>IF($J703,VLOOKUP(HOUR($A703),Grid!$A$2:$E$25,2),VLOOKUP(HOUR($A703),Grid!$A$2:$E$25,4))</f>
        <v>Winter Super-Off-Peak</v>
      </c>
      <c r="L703">
        <f>IF($J703,VLOOKUP(HOUR($A703),Grid!$A$2:$E$25,3),VLOOKUP(HOUR($A703),Grid!$A$2:$E$25,5))</f>
        <v>0.13</v>
      </c>
      <c r="M703">
        <f t="shared" si="21"/>
        <v>0.11596000000000001</v>
      </c>
    </row>
    <row r="704" spans="1:13" x14ac:dyDescent="0.2">
      <c r="A704" s="1">
        <v>43496.291666666664</v>
      </c>
      <c r="B704" t="s">
        <v>9</v>
      </c>
      <c r="C704" t="s">
        <v>10</v>
      </c>
      <c r="H704">
        <v>844.77300000000002</v>
      </c>
      <c r="I704">
        <v>0.84499999999999997</v>
      </c>
      <c r="J704" t="b">
        <f t="shared" si="20"/>
        <v>0</v>
      </c>
      <c r="K704" t="str">
        <f>IF($J704,VLOOKUP(HOUR($A704),Grid!$A$2:$E$25,2),VLOOKUP(HOUR($A704),Grid!$A$2:$E$25,4))</f>
        <v>Winter Off-Peak</v>
      </c>
      <c r="L704">
        <f>IF($J704,VLOOKUP(HOUR($A704),Grid!$A$2:$E$25,3),VLOOKUP(HOUR($A704),Grid!$A$2:$E$25,5))</f>
        <v>0.16</v>
      </c>
      <c r="M704">
        <f t="shared" si="21"/>
        <v>0.13519999999999999</v>
      </c>
    </row>
    <row r="705" spans="1:13" x14ac:dyDescent="0.2">
      <c r="A705" s="1">
        <v>43496.333333333336</v>
      </c>
      <c r="B705" t="s">
        <v>9</v>
      </c>
      <c r="C705" t="s">
        <v>10</v>
      </c>
      <c r="H705">
        <v>2420.7910000000002</v>
      </c>
      <c r="I705">
        <v>2.4209999999999998</v>
      </c>
      <c r="J705" t="b">
        <f t="shared" si="20"/>
        <v>0</v>
      </c>
      <c r="K705" t="str">
        <f>IF($J705,VLOOKUP(HOUR($A705),Grid!$A$2:$E$25,2),VLOOKUP(HOUR($A705),Grid!$A$2:$E$25,4))</f>
        <v>Winter Off-Peak</v>
      </c>
      <c r="L705">
        <f>IF($J705,VLOOKUP(HOUR($A705),Grid!$A$2:$E$25,3),VLOOKUP(HOUR($A705),Grid!$A$2:$E$25,5))</f>
        <v>0.16</v>
      </c>
      <c r="M705">
        <f t="shared" si="21"/>
        <v>0.38735999999999998</v>
      </c>
    </row>
    <row r="706" spans="1:13" x14ac:dyDescent="0.2">
      <c r="A706" s="1">
        <v>43496.375</v>
      </c>
      <c r="B706" t="s">
        <v>9</v>
      </c>
      <c r="C706" t="s">
        <v>10</v>
      </c>
      <c r="H706">
        <v>1396.588</v>
      </c>
      <c r="I706">
        <v>1.397</v>
      </c>
      <c r="J706" t="b">
        <f t="shared" si="20"/>
        <v>0</v>
      </c>
      <c r="K706" t="str">
        <f>IF($J706,VLOOKUP(HOUR($A706),Grid!$A$2:$E$25,2),VLOOKUP(HOUR($A706),Grid!$A$2:$E$25,4))</f>
        <v>Winter Off-Peak</v>
      </c>
      <c r="L706">
        <f>IF($J706,VLOOKUP(HOUR($A706),Grid!$A$2:$E$25,3),VLOOKUP(HOUR($A706),Grid!$A$2:$E$25,5))</f>
        <v>0.16</v>
      </c>
      <c r="M706">
        <f t="shared" si="21"/>
        <v>0.22352</v>
      </c>
    </row>
    <row r="707" spans="1:13" x14ac:dyDescent="0.2">
      <c r="A707" s="1">
        <v>43496.416666666664</v>
      </c>
      <c r="B707" t="s">
        <v>9</v>
      </c>
      <c r="C707" t="s">
        <v>10</v>
      </c>
      <c r="H707">
        <v>3179.6669999999999</v>
      </c>
      <c r="I707">
        <v>3.18</v>
      </c>
      <c r="J707" t="b">
        <f t="shared" ref="J707:J770" si="22">AND((MONTH($A707)&gt;5), (MONTH($A707)&lt;10))</f>
        <v>0</v>
      </c>
      <c r="K707" t="str">
        <f>IF($J707,VLOOKUP(HOUR($A707),Grid!$A$2:$E$25,2),VLOOKUP(HOUR($A707),Grid!$A$2:$E$25,4))</f>
        <v>Winter Off-Peak</v>
      </c>
      <c r="L707">
        <f>IF($J707,VLOOKUP(HOUR($A707),Grid!$A$2:$E$25,3),VLOOKUP(HOUR($A707),Grid!$A$2:$E$25,5))</f>
        <v>0.16</v>
      </c>
      <c r="M707">
        <f t="shared" ref="M707:M770" si="23">I707*L707</f>
        <v>0.50880000000000003</v>
      </c>
    </row>
    <row r="708" spans="1:13" x14ac:dyDescent="0.2">
      <c r="A708" s="1">
        <v>43496.458333333336</v>
      </c>
      <c r="B708" t="s">
        <v>9</v>
      </c>
      <c r="C708" t="s">
        <v>10</v>
      </c>
      <c r="H708">
        <v>919.59500000000003</v>
      </c>
      <c r="I708">
        <v>0.92</v>
      </c>
      <c r="J708" t="b">
        <f t="shared" si="22"/>
        <v>0</v>
      </c>
      <c r="K708" t="str">
        <f>IF($J708,VLOOKUP(HOUR($A708),Grid!$A$2:$E$25,2),VLOOKUP(HOUR($A708),Grid!$A$2:$E$25,4))</f>
        <v>Winter Off-Peak</v>
      </c>
      <c r="L708">
        <f>IF($J708,VLOOKUP(HOUR($A708),Grid!$A$2:$E$25,3),VLOOKUP(HOUR($A708),Grid!$A$2:$E$25,5))</f>
        <v>0.16</v>
      </c>
      <c r="M708">
        <f t="shared" si="23"/>
        <v>0.1472</v>
      </c>
    </row>
    <row r="709" spans="1:13" x14ac:dyDescent="0.2">
      <c r="A709" s="1">
        <v>43496.5</v>
      </c>
      <c r="B709" t="s">
        <v>9</v>
      </c>
      <c r="C709" t="s">
        <v>10</v>
      </c>
      <c r="H709">
        <v>2281.451</v>
      </c>
      <c r="I709">
        <v>2.2810000000000001</v>
      </c>
      <c r="J709" t="b">
        <f t="shared" si="22"/>
        <v>0</v>
      </c>
      <c r="K709" t="str">
        <f>IF($J709,VLOOKUP(HOUR($A709),Grid!$A$2:$E$25,2),VLOOKUP(HOUR($A709),Grid!$A$2:$E$25,4))</f>
        <v>Winter Off-Peak</v>
      </c>
      <c r="L709">
        <f>IF($J709,VLOOKUP(HOUR($A709),Grid!$A$2:$E$25,3),VLOOKUP(HOUR($A709),Grid!$A$2:$E$25,5))</f>
        <v>0.16</v>
      </c>
      <c r="M709">
        <f t="shared" si="23"/>
        <v>0.36496000000000001</v>
      </c>
    </row>
    <row r="710" spans="1:13" x14ac:dyDescent="0.2">
      <c r="A710" s="1">
        <v>43496.541666666664</v>
      </c>
      <c r="B710" t="s">
        <v>9</v>
      </c>
      <c r="C710" t="s">
        <v>10</v>
      </c>
      <c r="H710">
        <v>897.17899999999997</v>
      </c>
      <c r="I710">
        <v>0.89700000000000002</v>
      </c>
      <c r="J710" t="b">
        <f t="shared" si="22"/>
        <v>0</v>
      </c>
      <c r="K710" t="str">
        <f>IF($J710,VLOOKUP(HOUR($A710),Grid!$A$2:$E$25,2),VLOOKUP(HOUR($A710),Grid!$A$2:$E$25,4))</f>
        <v>Winter Peak</v>
      </c>
      <c r="L710">
        <f>IF($J710,VLOOKUP(HOUR($A710),Grid!$A$2:$E$25,3),VLOOKUP(HOUR($A710),Grid!$A$2:$E$25,5))</f>
        <v>0.24</v>
      </c>
      <c r="M710">
        <f t="shared" si="23"/>
        <v>0.21528</v>
      </c>
    </row>
    <row r="711" spans="1:13" x14ac:dyDescent="0.2">
      <c r="A711" s="1">
        <v>43496.583333333336</v>
      </c>
      <c r="B711" t="s">
        <v>9</v>
      </c>
      <c r="C711" t="s">
        <v>10</v>
      </c>
      <c r="H711">
        <v>3647.549</v>
      </c>
      <c r="I711">
        <v>3.6480000000000001</v>
      </c>
      <c r="J711" t="b">
        <f t="shared" si="22"/>
        <v>0</v>
      </c>
      <c r="K711" t="str">
        <f>IF($J711,VLOOKUP(HOUR($A711),Grid!$A$2:$E$25,2),VLOOKUP(HOUR($A711),Grid!$A$2:$E$25,4))</f>
        <v>Winter Peak</v>
      </c>
      <c r="L711">
        <f>IF($J711,VLOOKUP(HOUR($A711),Grid!$A$2:$E$25,3),VLOOKUP(HOUR($A711),Grid!$A$2:$E$25,5))</f>
        <v>0.24</v>
      </c>
      <c r="M711">
        <f t="shared" si="23"/>
        <v>0.87551999999999996</v>
      </c>
    </row>
    <row r="712" spans="1:13" x14ac:dyDescent="0.2">
      <c r="A712" s="1">
        <v>43496.625</v>
      </c>
      <c r="B712" t="s">
        <v>9</v>
      </c>
      <c r="C712" t="s">
        <v>10</v>
      </c>
      <c r="H712">
        <v>2412.0410000000002</v>
      </c>
      <c r="I712">
        <v>2.4119999999999999</v>
      </c>
      <c r="J712" t="b">
        <f t="shared" si="22"/>
        <v>0</v>
      </c>
      <c r="K712" t="str">
        <f>IF($J712,VLOOKUP(HOUR($A712),Grid!$A$2:$E$25,2),VLOOKUP(HOUR($A712),Grid!$A$2:$E$25,4))</f>
        <v>Winter Peak</v>
      </c>
      <c r="L712">
        <f>IF($J712,VLOOKUP(HOUR($A712),Grid!$A$2:$E$25,3),VLOOKUP(HOUR($A712),Grid!$A$2:$E$25,5))</f>
        <v>0.24</v>
      </c>
      <c r="M712">
        <f t="shared" si="23"/>
        <v>0.57887999999999995</v>
      </c>
    </row>
    <row r="713" spans="1:13" x14ac:dyDescent="0.2">
      <c r="A713" s="1">
        <v>43496.666666666664</v>
      </c>
      <c r="B713" t="s">
        <v>9</v>
      </c>
      <c r="C713" t="s">
        <v>10</v>
      </c>
      <c r="H713">
        <v>1676.268</v>
      </c>
      <c r="I713">
        <v>1.6759999999999999</v>
      </c>
      <c r="J713" t="b">
        <f t="shared" si="22"/>
        <v>0</v>
      </c>
      <c r="K713" t="str">
        <f>IF($J713,VLOOKUP(HOUR($A713),Grid!$A$2:$E$25,2),VLOOKUP(HOUR($A713),Grid!$A$2:$E$25,4))</f>
        <v>Winter Peak</v>
      </c>
      <c r="L713">
        <f>IF($J713,VLOOKUP(HOUR($A713),Grid!$A$2:$E$25,3),VLOOKUP(HOUR($A713),Grid!$A$2:$E$25,5))</f>
        <v>0.24</v>
      </c>
      <c r="M713">
        <f t="shared" si="23"/>
        <v>0.40223999999999999</v>
      </c>
    </row>
    <row r="714" spans="1:13" x14ac:dyDescent="0.2">
      <c r="A714" s="1">
        <v>43496.708333333336</v>
      </c>
      <c r="B714" t="s">
        <v>9</v>
      </c>
      <c r="C714" t="s">
        <v>10</v>
      </c>
      <c r="H714">
        <v>1303.6559999999999</v>
      </c>
      <c r="I714">
        <v>1.304</v>
      </c>
      <c r="J714" t="b">
        <f t="shared" si="22"/>
        <v>0</v>
      </c>
      <c r="K714" t="str">
        <f>IF($J714,VLOOKUP(HOUR($A714),Grid!$A$2:$E$25,2),VLOOKUP(HOUR($A714),Grid!$A$2:$E$25,4))</f>
        <v>Winter Peak</v>
      </c>
      <c r="L714">
        <f>IF($J714,VLOOKUP(HOUR($A714),Grid!$A$2:$E$25,3),VLOOKUP(HOUR($A714),Grid!$A$2:$E$25,5))</f>
        <v>0.24</v>
      </c>
      <c r="M714">
        <f t="shared" si="23"/>
        <v>0.31296000000000002</v>
      </c>
    </row>
    <row r="715" spans="1:13" x14ac:dyDescent="0.2">
      <c r="A715" s="1">
        <v>43496.75</v>
      </c>
      <c r="B715" t="s">
        <v>9</v>
      </c>
      <c r="C715" t="s">
        <v>10</v>
      </c>
      <c r="H715">
        <v>1461.7239999999999</v>
      </c>
      <c r="I715">
        <v>1.462</v>
      </c>
      <c r="J715" t="b">
        <f t="shared" si="22"/>
        <v>0</v>
      </c>
      <c r="K715" t="str">
        <f>IF($J715,VLOOKUP(HOUR($A715),Grid!$A$2:$E$25,2),VLOOKUP(HOUR($A715),Grid!$A$2:$E$25,4))</f>
        <v>Winter Peak</v>
      </c>
      <c r="L715">
        <f>IF($J715,VLOOKUP(HOUR($A715),Grid!$A$2:$E$25,3),VLOOKUP(HOUR($A715),Grid!$A$2:$E$25,5))</f>
        <v>0.24</v>
      </c>
      <c r="M715">
        <f t="shared" si="23"/>
        <v>0.35087999999999997</v>
      </c>
    </row>
    <row r="716" spans="1:13" x14ac:dyDescent="0.2">
      <c r="A716" s="1">
        <v>43496.791666666664</v>
      </c>
      <c r="B716" t="s">
        <v>9</v>
      </c>
      <c r="C716" t="s">
        <v>10</v>
      </c>
      <c r="H716">
        <v>1439.1790000000001</v>
      </c>
      <c r="I716">
        <v>1.4390000000000001</v>
      </c>
      <c r="J716" t="b">
        <f t="shared" si="22"/>
        <v>0</v>
      </c>
      <c r="K716" t="str">
        <f>IF($J716,VLOOKUP(HOUR($A716),Grid!$A$2:$E$25,2),VLOOKUP(HOUR($A716),Grid!$A$2:$E$25,4))</f>
        <v>Winter Off-Peak</v>
      </c>
      <c r="L716">
        <f>IF($J716,VLOOKUP(HOUR($A716),Grid!$A$2:$E$25,3),VLOOKUP(HOUR($A716),Grid!$A$2:$E$25,5))</f>
        <v>0.17</v>
      </c>
      <c r="M716">
        <f t="shared" si="23"/>
        <v>0.24463000000000001</v>
      </c>
    </row>
    <row r="717" spans="1:13" x14ac:dyDescent="0.2">
      <c r="A717" s="1">
        <v>43496.833333333336</v>
      </c>
      <c r="B717" t="s">
        <v>9</v>
      </c>
      <c r="C717" t="s">
        <v>10</v>
      </c>
      <c r="H717">
        <v>1561.59</v>
      </c>
      <c r="I717">
        <v>1.5620000000000001</v>
      </c>
      <c r="J717" t="b">
        <f t="shared" si="22"/>
        <v>0</v>
      </c>
      <c r="K717" t="str">
        <f>IF($J717,VLOOKUP(HOUR($A717),Grid!$A$2:$E$25,2),VLOOKUP(HOUR($A717),Grid!$A$2:$E$25,4))</f>
        <v>Winter Off-Peak</v>
      </c>
      <c r="L717">
        <f>IF($J717,VLOOKUP(HOUR($A717),Grid!$A$2:$E$25,3),VLOOKUP(HOUR($A717),Grid!$A$2:$E$25,5))</f>
        <v>0.17</v>
      </c>
      <c r="M717">
        <f t="shared" si="23"/>
        <v>0.26554000000000005</v>
      </c>
    </row>
    <row r="718" spans="1:13" x14ac:dyDescent="0.2">
      <c r="A718" s="1">
        <v>43496.875</v>
      </c>
      <c r="B718" t="s">
        <v>9</v>
      </c>
      <c r="C718" t="s">
        <v>10</v>
      </c>
      <c r="H718">
        <v>1381.6759999999999</v>
      </c>
      <c r="I718">
        <v>1.3819999999999999</v>
      </c>
      <c r="J718" t="b">
        <f t="shared" si="22"/>
        <v>0</v>
      </c>
      <c r="K718" t="str">
        <f>IF($J718,VLOOKUP(HOUR($A718),Grid!$A$2:$E$25,2),VLOOKUP(HOUR($A718),Grid!$A$2:$E$25,4))</f>
        <v>Winter Off-Peak</v>
      </c>
      <c r="L718">
        <f>IF($J718,VLOOKUP(HOUR($A718),Grid!$A$2:$E$25,3),VLOOKUP(HOUR($A718),Grid!$A$2:$E$25,5))</f>
        <v>0.13</v>
      </c>
      <c r="M718">
        <f t="shared" si="23"/>
        <v>0.17965999999999999</v>
      </c>
    </row>
    <row r="719" spans="1:13" x14ac:dyDescent="0.2">
      <c r="A719" s="1">
        <v>43496.916666666664</v>
      </c>
      <c r="B719" t="s">
        <v>9</v>
      </c>
      <c r="C719" t="s">
        <v>10</v>
      </c>
      <c r="H719">
        <v>1310.0889999999999</v>
      </c>
      <c r="I719">
        <v>1.31</v>
      </c>
      <c r="J719" t="b">
        <f t="shared" si="22"/>
        <v>0</v>
      </c>
      <c r="K719" t="str">
        <f>IF($J719,VLOOKUP(HOUR($A719),Grid!$A$2:$E$25,2),VLOOKUP(HOUR($A719),Grid!$A$2:$E$25,4))</f>
        <v>Winter Off-Peak</v>
      </c>
      <c r="L719">
        <f>IF($J719,VLOOKUP(HOUR($A719),Grid!$A$2:$E$25,3),VLOOKUP(HOUR($A719),Grid!$A$2:$E$25,5))</f>
        <v>0.13</v>
      </c>
      <c r="M719">
        <f t="shared" si="23"/>
        <v>0.17030000000000001</v>
      </c>
    </row>
    <row r="720" spans="1:13" x14ac:dyDescent="0.2">
      <c r="A720" s="1">
        <v>43496.958333333336</v>
      </c>
      <c r="B720" t="s">
        <v>9</v>
      </c>
      <c r="C720" t="s">
        <v>10</v>
      </c>
      <c r="H720">
        <v>1289.5260000000001</v>
      </c>
      <c r="I720">
        <v>1.29</v>
      </c>
      <c r="J720" t="b">
        <f t="shared" si="22"/>
        <v>0</v>
      </c>
      <c r="K720" t="str">
        <f>IF($J720,VLOOKUP(HOUR($A720),Grid!$A$2:$E$25,2),VLOOKUP(HOUR($A720),Grid!$A$2:$E$25,4))</f>
        <v>Winter Off-Peak</v>
      </c>
      <c r="L720">
        <f>IF($J720,VLOOKUP(HOUR($A720),Grid!$A$2:$E$25,3),VLOOKUP(HOUR($A720),Grid!$A$2:$E$25,5))</f>
        <v>0.13</v>
      </c>
      <c r="M720">
        <f t="shared" si="23"/>
        <v>0.16770000000000002</v>
      </c>
    </row>
    <row r="721" spans="1:13" x14ac:dyDescent="0.2">
      <c r="A721" s="1">
        <v>43497</v>
      </c>
      <c r="B721" t="s">
        <v>9</v>
      </c>
      <c r="C721" t="s">
        <v>10</v>
      </c>
      <c r="H721">
        <v>12176.574000000001</v>
      </c>
      <c r="I721">
        <v>12.177</v>
      </c>
      <c r="J721" t="b">
        <f t="shared" si="22"/>
        <v>0</v>
      </c>
      <c r="K721" t="str">
        <f>IF($J721,VLOOKUP(HOUR($A721),Grid!$A$2:$E$25,2),VLOOKUP(HOUR($A721),Grid!$A$2:$E$25,4))</f>
        <v>Winter Super-Off-Peak</v>
      </c>
      <c r="L721">
        <f>IF($J721,VLOOKUP(HOUR($A721),Grid!$A$2:$E$25,3),VLOOKUP(HOUR($A721),Grid!$A$2:$E$25,5))</f>
        <v>0.13</v>
      </c>
      <c r="M721">
        <f t="shared" si="23"/>
        <v>1.58301</v>
      </c>
    </row>
    <row r="722" spans="1:13" x14ac:dyDescent="0.2">
      <c r="A722" s="1">
        <v>43497.041666666664</v>
      </c>
      <c r="B722" t="s">
        <v>9</v>
      </c>
      <c r="C722" t="s">
        <v>10</v>
      </c>
      <c r="H722">
        <v>12101.248</v>
      </c>
      <c r="I722">
        <v>12.101000000000001</v>
      </c>
      <c r="J722" t="b">
        <f t="shared" si="22"/>
        <v>0</v>
      </c>
      <c r="K722" t="str">
        <f>IF($J722,VLOOKUP(HOUR($A722),Grid!$A$2:$E$25,2),VLOOKUP(HOUR($A722),Grid!$A$2:$E$25,4))</f>
        <v>Winter Super-Off-Peak</v>
      </c>
      <c r="L722">
        <f>IF($J722,VLOOKUP(HOUR($A722),Grid!$A$2:$E$25,3),VLOOKUP(HOUR($A722),Grid!$A$2:$E$25,5))</f>
        <v>0.13</v>
      </c>
      <c r="M722">
        <f t="shared" si="23"/>
        <v>1.5731300000000001</v>
      </c>
    </row>
    <row r="723" spans="1:13" x14ac:dyDescent="0.2">
      <c r="A723" s="1">
        <v>43497.083333333336</v>
      </c>
      <c r="B723" t="s">
        <v>9</v>
      </c>
      <c r="C723" t="s">
        <v>10</v>
      </c>
      <c r="H723">
        <v>793.29200000000003</v>
      </c>
      <c r="I723">
        <v>0.79300000000000004</v>
      </c>
      <c r="J723" t="b">
        <f t="shared" si="22"/>
        <v>0</v>
      </c>
      <c r="K723" t="str">
        <f>IF($J723,VLOOKUP(HOUR($A723),Grid!$A$2:$E$25,2),VLOOKUP(HOUR($A723),Grid!$A$2:$E$25,4))</f>
        <v>Winter Off-Peak</v>
      </c>
      <c r="L723">
        <f>IF($J723,VLOOKUP(HOUR($A723),Grid!$A$2:$E$25,3),VLOOKUP(HOUR($A723),Grid!$A$2:$E$25,5))</f>
        <v>0.13</v>
      </c>
      <c r="M723">
        <f t="shared" si="23"/>
        <v>0.10309000000000001</v>
      </c>
    </row>
    <row r="724" spans="1:13" x14ac:dyDescent="0.2">
      <c r="A724" s="1">
        <v>43497.125</v>
      </c>
      <c r="B724" t="s">
        <v>9</v>
      </c>
      <c r="C724" t="s">
        <v>10</v>
      </c>
      <c r="H724">
        <v>808.70299999999997</v>
      </c>
      <c r="I724">
        <v>0.80900000000000005</v>
      </c>
      <c r="J724" t="b">
        <f t="shared" si="22"/>
        <v>0</v>
      </c>
      <c r="K724" t="str">
        <f>IF($J724,VLOOKUP(HOUR($A724),Grid!$A$2:$E$25,2),VLOOKUP(HOUR($A724),Grid!$A$2:$E$25,4))</f>
        <v>Winter Super-Off-Peak</v>
      </c>
      <c r="L724">
        <f>IF($J724,VLOOKUP(HOUR($A724),Grid!$A$2:$E$25,3),VLOOKUP(HOUR($A724),Grid!$A$2:$E$25,5))</f>
        <v>0.13</v>
      </c>
      <c r="M724">
        <f t="shared" si="23"/>
        <v>0.10517000000000001</v>
      </c>
    </row>
    <row r="725" spans="1:13" x14ac:dyDescent="0.2">
      <c r="A725" s="1">
        <v>43497.166666666664</v>
      </c>
      <c r="B725" t="s">
        <v>9</v>
      </c>
      <c r="C725" t="s">
        <v>10</v>
      </c>
      <c r="H725">
        <v>846.28899999999999</v>
      </c>
      <c r="I725">
        <v>0.84599999999999997</v>
      </c>
      <c r="J725" t="b">
        <f t="shared" si="22"/>
        <v>0</v>
      </c>
      <c r="K725" t="str">
        <f>IF($J725,VLOOKUP(HOUR($A725),Grid!$A$2:$E$25,2),VLOOKUP(HOUR($A725),Grid!$A$2:$E$25,4))</f>
        <v>Winter Super-Off-Peak</v>
      </c>
      <c r="L725">
        <f>IF($J725,VLOOKUP(HOUR($A725),Grid!$A$2:$E$25,3),VLOOKUP(HOUR($A725),Grid!$A$2:$E$25,5))</f>
        <v>0.13</v>
      </c>
      <c r="M725">
        <f t="shared" si="23"/>
        <v>0.10997999999999999</v>
      </c>
    </row>
    <row r="726" spans="1:13" x14ac:dyDescent="0.2">
      <c r="A726" s="1">
        <v>43497.208333333336</v>
      </c>
      <c r="B726" t="s">
        <v>9</v>
      </c>
      <c r="C726" t="s">
        <v>10</v>
      </c>
      <c r="H726">
        <v>784.43200000000002</v>
      </c>
      <c r="I726">
        <v>0.78400000000000003</v>
      </c>
      <c r="J726" t="b">
        <f t="shared" si="22"/>
        <v>0</v>
      </c>
      <c r="K726" t="str">
        <f>IF($J726,VLOOKUP(HOUR($A726),Grid!$A$2:$E$25,2),VLOOKUP(HOUR($A726),Grid!$A$2:$E$25,4))</f>
        <v>Winter Super-Off-Peak</v>
      </c>
      <c r="L726">
        <f>IF($J726,VLOOKUP(HOUR($A726),Grid!$A$2:$E$25,3),VLOOKUP(HOUR($A726),Grid!$A$2:$E$25,5))</f>
        <v>0.13</v>
      </c>
      <c r="M726">
        <f t="shared" si="23"/>
        <v>0.10192000000000001</v>
      </c>
    </row>
    <row r="727" spans="1:13" x14ac:dyDescent="0.2">
      <c r="A727" s="1">
        <v>43497.25</v>
      </c>
      <c r="B727" t="s">
        <v>9</v>
      </c>
      <c r="C727" t="s">
        <v>10</v>
      </c>
      <c r="H727">
        <v>830.01900000000001</v>
      </c>
      <c r="I727">
        <v>0.83</v>
      </c>
      <c r="J727" t="b">
        <f t="shared" si="22"/>
        <v>0</v>
      </c>
      <c r="K727" t="str">
        <f>IF($J727,VLOOKUP(HOUR($A727),Grid!$A$2:$E$25,2),VLOOKUP(HOUR($A727),Grid!$A$2:$E$25,4))</f>
        <v>Winter Super-Off-Peak</v>
      </c>
      <c r="L727">
        <f>IF($J727,VLOOKUP(HOUR($A727),Grid!$A$2:$E$25,3),VLOOKUP(HOUR($A727),Grid!$A$2:$E$25,5))</f>
        <v>0.13</v>
      </c>
      <c r="M727">
        <f t="shared" si="23"/>
        <v>0.1079</v>
      </c>
    </row>
    <row r="728" spans="1:13" x14ac:dyDescent="0.2">
      <c r="A728" s="1">
        <v>43497.291666666664</v>
      </c>
      <c r="B728" t="s">
        <v>9</v>
      </c>
      <c r="C728" t="s">
        <v>10</v>
      </c>
      <c r="H728">
        <v>940.03200000000004</v>
      </c>
      <c r="I728">
        <v>0.94</v>
      </c>
      <c r="J728" t="b">
        <f t="shared" si="22"/>
        <v>0</v>
      </c>
      <c r="K728" t="str">
        <f>IF($J728,VLOOKUP(HOUR($A728),Grid!$A$2:$E$25,2),VLOOKUP(HOUR($A728),Grid!$A$2:$E$25,4))</f>
        <v>Winter Off-Peak</v>
      </c>
      <c r="L728">
        <f>IF($J728,VLOOKUP(HOUR($A728),Grid!$A$2:$E$25,3),VLOOKUP(HOUR($A728),Grid!$A$2:$E$25,5))</f>
        <v>0.16</v>
      </c>
      <c r="M728">
        <f t="shared" si="23"/>
        <v>0.15040000000000001</v>
      </c>
    </row>
    <row r="729" spans="1:13" x14ac:dyDescent="0.2">
      <c r="A729" s="1">
        <v>43497.333333333336</v>
      </c>
      <c r="B729" t="s">
        <v>9</v>
      </c>
      <c r="C729" t="s">
        <v>10</v>
      </c>
      <c r="H729">
        <v>1958.79</v>
      </c>
      <c r="I729">
        <v>1.9590000000000001</v>
      </c>
      <c r="J729" t="b">
        <f t="shared" si="22"/>
        <v>0</v>
      </c>
      <c r="K729" t="str">
        <f>IF($J729,VLOOKUP(HOUR($A729),Grid!$A$2:$E$25,2),VLOOKUP(HOUR($A729),Grid!$A$2:$E$25,4))</f>
        <v>Winter Off-Peak</v>
      </c>
      <c r="L729">
        <f>IF($J729,VLOOKUP(HOUR($A729),Grid!$A$2:$E$25,3),VLOOKUP(HOUR($A729),Grid!$A$2:$E$25,5))</f>
        <v>0.16</v>
      </c>
      <c r="M729">
        <f t="shared" si="23"/>
        <v>0.31344</v>
      </c>
    </row>
    <row r="730" spans="1:13" x14ac:dyDescent="0.2">
      <c r="A730" s="1">
        <v>43497.375</v>
      </c>
      <c r="B730" t="s">
        <v>9</v>
      </c>
      <c r="C730" t="s">
        <v>10</v>
      </c>
      <c r="H730">
        <v>1025.2950000000001</v>
      </c>
      <c r="I730">
        <v>1.0249999999999999</v>
      </c>
      <c r="J730" t="b">
        <f t="shared" si="22"/>
        <v>0</v>
      </c>
      <c r="K730" t="str">
        <f>IF($J730,VLOOKUP(HOUR($A730),Grid!$A$2:$E$25,2),VLOOKUP(HOUR($A730),Grid!$A$2:$E$25,4))</f>
        <v>Winter Off-Peak</v>
      </c>
      <c r="L730">
        <f>IF($J730,VLOOKUP(HOUR($A730),Grid!$A$2:$E$25,3),VLOOKUP(HOUR($A730),Grid!$A$2:$E$25,5))</f>
        <v>0.16</v>
      </c>
      <c r="M730">
        <f t="shared" si="23"/>
        <v>0.16399999999999998</v>
      </c>
    </row>
    <row r="731" spans="1:13" x14ac:dyDescent="0.2">
      <c r="A731" s="1">
        <v>43497.416666666664</v>
      </c>
      <c r="B731" t="s">
        <v>9</v>
      </c>
      <c r="C731" t="s">
        <v>10</v>
      </c>
      <c r="H731">
        <v>1094.06</v>
      </c>
      <c r="I731">
        <v>1.0940000000000001</v>
      </c>
      <c r="J731" t="b">
        <f t="shared" si="22"/>
        <v>0</v>
      </c>
      <c r="K731" t="str">
        <f>IF($J731,VLOOKUP(HOUR($A731),Grid!$A$2:$E$25,2),VLOOKUP(HOUR($A731),Grid!$A$2:$E$25,4))</f>
        <v>Winter Off-Peak</v>
      </c>
      <c r="L731">
        <f>IF($J731,VLOOKUP(HOUR($A731),Grid!$A$2:$E$25,3),VLOOKUP(HOUR($A731),Grid!$A$2:$E$25,5))</f>
        <v>0.16</v>
      </c>
      <c r="M731">
        <f t="shared" si="23"/>
        <v>0.17504000000000003</v>
      </c>
    </row>
    <row r="732" spans="1:13" x14ac:dyDescent="0.2">
      <c r="A732" s="1">
        <v>43497.458333333336</v>
      </c>
      <c r="B732" t="s">
        <v>9</v>
      </c>
      <c r="C732" t="s">
        <v>10</v>
      </c>
      <c r="H732">
        <v>885.73800000000006</v>
      </c>
      <c r="I732">
        <v>0.88600000000000001</v>
      </c>
      <c r="J732" t="b">
        <f t="shared" si="22"/>
        <v>0</v>
      </c>
      <c r="K732" t="str">
        <f>IF($J732,VLOOKUP(HOUR($A732),Grid!$A$2:$E$25,2),VLOOKUP(HOUR($A732),Grid!$A$2:$E$25,4))</f>
        <v>Winter Off-Peak</v>
      </c>
      <c r="L732">
        <f>IF($J732,VLOOKUP(HOUR($A732),Grid!$A$2:$E$25,3),VLOOKUP(HOUR($A732),Grid!$A$2:$E$25,5))</f>
        <v>0.16</v>
      </c>
      <c r="M732">
        <f t="shared" si="23"/>
        <v>0.14176</v>
      </c>
    </row>
    <row r="733" spans="1:13" x14ac:dyDescent="0.2">
      <c r="A733" s="1">
        <v>43497.5</v>
      </c>
      <c r="B733" t="s">
        <v>9</v>
      </c>
      <c r="C733" t="s">
        <v>10</v>
      </c>
      <c r="H733">
        <v>3733.2130000000002</v>
      </c>
      <c r="I733">
        <v>3.7330000000000001</v>
      </c>
      <c r="J733" t="b">
        <f t="shared" si="22"/>
        <v>0</v>
      </c>
      <c r="K733" t="str">
        <f>IF($J733,VLOOKUP(HOUR($A733),Grid!$A$2:$E$25,2),VLOOKUP(HOUR($A733),Grid!$A$2:$E$25,4))</f>
        <v>Winter Off-Peak</v>
      </c>
      <c r="L733">
        <f>IF($J733,VLOOKUP(HOUR($A733),Grid!$A$2:$E$25,3),VLOOKUP(HOUR($A733),Grid!$A$2:$E$25,5))</f>
        <v>0.16</v>
      </c>
      <c r="M733">
        <f t="shared" si="23"/>
        <v>0.59728000000000003</v>
      </c>
    </row>
    <row r="734" spans="1:13" x14ac:dyDescent="0.2">
      <c r="A734" s="1">
        <v>43497.541666666664</v>
      </c>
      <c r="B734" t="s">
        <v>9</v>
      </c>
      <c r="C734" t="s">
        <v>10</v>
      </c>
      <c r="H734">
        <v>4580.7650000000003</v>
      </c>
      <c r="I734">
        <v>4.5810000000000004</v>
      </c>
      <c r="J734" t="b">
        <f t="shared" si="22"/>
        <v>0</v>
      </c>
      <c r="K734" t="str">
        <f>IF($J734,VLOOKUP(HOUR($A734),Grid!$A$2:$E$25,2),VLOOKUP(HOUR($A734),Grid!$A$2:$E$25,4))</f>
        <v>Winter Peak</v>
      </c>
      <c r="L734">
        <f>IF($J734,VLOOKUP(HOUR($A734),Grid!$A$2:$E$25,3),VLOOKUP(HOUR($A734),Grid!$A$2:$E$25,5))</f>
        <v>0.24</v>
      </c>
      <c r="M734">
        <f t="shared" si="23"/>
        <v>1.09944</v>
      </c>
    </row>
    <row r="735" spans="1:13" x14ac:dyDescent="0.2">
      <c r="A735" s="1">
        <v>43497.583333333336</v>
      </c>
      <c r="B735" t="s">
        <v>9</v>
      </c>
      <c r="C735" t="s">
        <v>10</v>
      </c>
      <c r="H735">
        <v>1247.903</v>
      </c>
      <c r="I735">
        <v>1.248</v>
      </c>
      <c r="J735" t="b">
        <f t="shared" si="22"/>
        <v>0</v>
      </c>
      <c r="K735" t="str">
        <f>IF($J735,VLOOKUP(HOUR($A735),Grid!$A$2:$E$25,2),VLOOKUP(HOUR($A735),Grid!$A$2:$E$25,4))</f>
        <v>Winter Peak</v>
      </c>
      <c r="L735">
        <f>IF($J735,VLOOKUP(HOUR($A735),Grid!$A$2:$E$25,3),VLOOKUP(HOUR($A735),Grid!$A$2:$E$25,5))</f>
        <v>0.24</v>
      </c>
      <c r="M735">
        <f t="shared" si="23"/>
        <v>0.29952000000000001</v>
      </c>
    </row>
    <row r="736" spans="1:13" x14ac:dyDescent="0.2">
      <c r="A736" s="1">
        <v>43497.625</v>
      </c>
      <c r="B736" t="s">
        <v>9</v>
      </c>
      <c r="C736" t="s">
        <v>10</v>
      </c>
      <c r="H736">
        <v>1138.5070000000001</v>
      </c>
      <c r="I736">
        <v>1.139</v>
      </c>
      <c r="J736" t="b">
        <f t="shared" si="22"/>
        <v>0</v>
      </c>
      <c r="K736" t="str">
        <f>IF($J736,VLOOKUP(HOUR($A736),Grid!$A$2:$E$25,2),VLOOKUP(HOUR($A736),Grid!$A$2:$E$25,4))</f>
        <v>Winter Peak</v>
      </c>
      <c r="L736">
        <f>IF($J736,VLOOKUP(HOUR($A736),Grid!$A$2:$E$25,3),VLOOKUP(HOUR($A736),Grid!$A$2:$E$25,5))</f>
        <v>0.24</v>
      </c>
      <c r="M736">
        <f t="shared" si="23"/>
        <v>0.27335999999999999</v>
      </c>
    </row>
    <row r="737" spans="1:13" x14ac:dyDescent="0.2">
      <c r="A737" s="1">
        <v>43497.666666666664</v>
      </c>
      <c r="B737" t="s">
        <v>9</v>
      </c>
      <c r="C737" t="s">
        <v>10</v>
      </c>
      <c r="H737">
        <v>3561.3719999999998</v>
      </c>
      <c r="I737">
        <v>3.5609999999999999</v>
      </c>
      <c r="J737" t="b">
        <f t="shared" si="22"/>
        <v>0</v>
      </c>
      <c r="K737" t="str">
        <f>IF($J737,VLOOKUP(HOUR($A737),Grid!$A$2:$E$25,2),VLOOKUP(HOUR($A737),Grid!$A$2:$E$25,4))</f>
        <v>Winter Peak</v>
      </c>
      <c r="L737">
        <f>IF($J737,VLOOKUP(HOUR($A737),Grid!$A$2:$E$25,3),VLOOKUP(HOUR($A737),Grid!$A$2:$E$25,5))</f>
        <v>0.24</v>
      </c>
      <c r="M737">
        <f t="shared" si="23"/>
        <v>0.85463999999999996</v>
      </c>
    </row>
    <row r="738" spans="1:13" x14ac:dyDescent="0.2">
      <c r="A738" s="1">
        <v>43497.708333333336</v>
      </c>
      <c r="B738" t="s">
        <v>9</v>
      </c>
      <c r="C738" t="s">
        <v>10</v>
      </c>
      <c r="H738">
        <v>1550.28</v>
      </c>
      <c r="I738">
        <v>1.55</v>
      </c>
      <c r="J738" t="b">
        <f t="shared" si="22"/>
        <v>0</v>
      </c>
      <c r="K738" t="str">
        <f>IF($J738,VLOOKUP(HOUR($A738),Grid!$A$2:$E$25,2),VLOOKUP(HOUR($A738),Grid!$A$2:$E$25,4))</f>
        <v>Winter Peak</v>
      </c>
      <c r="L738">
        <f>IF($J738,VLOOKUP(HOUR($A738),Grid!$A$2:$E$25,3),VLOOKUP(HOUR($A738),Grid!$A$2:$E$25,5))</f>
        <v>0.24</v>
      </c>
      <c r="M738">
        <f t="shared" si="23"/>
        <v>0.372</v>
      </c>
    </row>
    <row r="739" spans="1:13" x14ac:dyDescent="0.2">
      <c r="A739" s="1">
        <v>43497.75</v>
      </c>
      <c r="B739" t="s">
        <v>9</v>
      </c>
      <c r="C739" t="s">
        <v>10</v>
      </c>
      <c r="H739">
        <v>1932.509</v>
      </c>
      <c r="I739">
        <v>1.9330000000000001</v>
      </c>
      <c r="J739" t="b">
        <f t="shared" si="22"/>
        <v>0</v>
      </c>
      <c r="K739" t="str">
        <f>IF($J739,VLOOKUP(HOUR($A739),Grid!$A$2:$E$25,2),VLOOKUP(HOUR($A739),Grid!$A$2:$E$25,4))</f>
        <v>Winter Peak</v>
      </c>
      <c r="L739">
        <f>IF($J739,VLOOKUP(HOUR($A739),Grid!$A$2:$E$25,3),VLOOKUP(HOUR($A739),Grid!$A$2:$E$25,5))</f>
        <v>0.24</v>
      </c>
      <c r="M739">
        <f t="shared" si="23"/>
        <v>0.46392</v>
      </c>
    </row>
    <row r="740" spans="1:13" x14ac:dyDescent="0.2">
      <c r="A740" s="1">
        <v>43497.791666666664</v>
      </c>
      <c r="B740" t="s">
        <v>9</v>
      </c>
      <c r="C740" t="s">
        <v>10</v>
      </c>
      <c r="H740">
        <v>2078.4270000000001</v>
      </c>
      <c r="I740">
        <v>2.0779999999999998</v>
      </c>
      <c r="J740" t="b">
        <f t="shared" si="22"/>
        <v>0</v>
      </c>
      <c r="K740" t="str">
        <f>IF($J740,VLOOKUP(HOUR($A740),Grid!$A$2:$E$25,2),VLOOKUP(HOUR($A740),Grid!$A$2:$E$25,4))</f>
        <v>Winter Off-Peak</v>
      </c>
      <c r="L740">
        <f>IF($J740,VLOOKUP(HOUR($A740),Grid!$A$2:$E$25,3),VLOOKUP(HOUR($A740),Grid!$A$2:$E$25,5))</f>
        <v>0.17</v>
      </c>
      <c r="M740">
        <f t="shared" si="23"/>
        <v>0.35326000000000002</v>
      </c>
    </row>
    <row r="741" spans="1:13" x14ac:dyDescent="0.2">
      <c r="A741" s="1">
        <v>43497.833333333336</v>
      </c>
      <c r="B741" t="s">
        <v>9</v>
      </c>
      <c r="C741" t="s">
        <v>10</v>
      </c>
      <c r="H741">
        <v>2112.4639999999999</v>
      </c>
      <c r="I741">
        <v>2.1120000000000001</v>
      </c>
      <c r="J741" t="b">
        <f t="shared" si="22"/>
        <v>0</v>
      </c>
      <c r="K741" t="str">
        <f>IF($J741,VLOOKUP(HOUR($A741),Grid!$A$2:$E$25,2),VLOOKUP(HOUR($A741),Grid!$A$2:$E$25,4))</f>
        <v>Winter Off-Peak</v>
      </c>
      <c r="L741">
        <f>IF($J741,VLOOKUP(HOUR($A741),Grid!$A$2:$E$25,3),VLOOKUP(HOUR($A741),Grid!$A$2:$E$25,5))</f>
        <v>0.17</v>
      </c>
      <c r="M741">
        <f t="shared" si="23"/>
        <v>0.35904000000000003</v>
      </c>
    </row>
    <row r="742" spans="1:13" x14ac:dyDescent="0.2">
      <c r="A742" s="1">
        <v>43497.875</v>
      </c>
      <c r="B742" t="s">
        <v>9</v>
      </c>
      <c r="C742" t="s">
        <v>10</v>
      </c>
      <c r="H742">
        <v>2166.5479999999998</v>
      </c>
      <c r="I742">
        <v>2.1669999999999998</v>
      </c>
      <c r="J742" t="b">
        <f t="shared" si="22"/>
        <v>0</v>
      </c>
      <c r="K742" t="str">
        <f>IF($J742,VLOOKUP(HOUR($A742),Grid!$A$2:$E$25,2),VLOOKUP(HOUR($A742),Grid!$A$2:$E$25,4))</f>
        <v>Winter Off-Peak</v>
      </c>
      <c r="L742">
        <f>IF($J742,VLOOKUP(HOUR($A742),Grid!$A$2:$E$25,3),VLOOKUP(HOUR($A742),Grid!$A$2:$E$25,5))</f>
        <v>0.13</v>
      </c>
      <c r="M742">
        <f t="shared" si="23"/>
        <v>0.28170999999999996</v>
      </c>
    </row>
    <row r="743" spans="1:13" x14ac:dyDescent="0.2">
      <c r="A743" s="1">
        <v>43497.916666666664</v>
      </c>
      <c r="B743" t="s">
        <v>9</v>
      </c>
      <c r="C743" t="s">
        <v>10</v>
      </c>
      <c r="H743">
        <v>2086.48</v>
      </c>
      <c r="I743">
        <v>2.0859999999999999</v>
      </c>
      <c r="J743" t="b">
        <f t="shared" si="22"/>
        <v>0</v>
      </c>
      <c r="K743" t="str">
        <f>IF($J743,VLOOKUP(HOUR($A743),Grid!$A$2:$E$25,2),VLOOKUP(HOUR($A743),Grid!$A$2:$E$25,4))</f>
        <v>Winter Off-Peak</v>
      </c>
      <c r="L743">
        <f>IF($J743,VLOOKUP(HOUR($A743),Grid!$A$2:$E$25,3),VLOOKUP(HOUR($A743),Grid!$A$2:$E$25,5))</f>
        <v>0.13</v>
      </c>
      <c r="M743">
        <f t="shared" si="23"/>
        <v>0.27117999999999998</v>
      </c>
    </row>
    <row r="744" spans="1:13" x14ac:dyDescent="0.2">
      <c r="A744" s="1">
        <v>43497.958333333336</v>
      </c>
      <c r="B744" t="s">
        <v>9</v>
      </c>
      <c r="C744" t="s">
        <v>10</v>
      </c>
      <c r="H744">
        <v>1551.4680000000001</v>
      </c>
      <c r="I744">
        <v>1.5509999999999999</v>
      </c>
      <c r="J744" t="b">
        <f t="shared" si="22"/>
        <v>0</v>
      </c>
      <c r="K744" t="str">
        <f>IF($J744,VLOOKUP(HOUR($A744),Grid!$A$2:$E$25,2),VLOOKUP(HOUR($A744),Grid!$A$2:$E$25,4))</f>
        <v>Winter Off-Peak</v>
      </c>
      <c r="L744">
        <f>IF($J744,VLOOKUP(HOUR($A744),Grid!$A$2:$E$25,3),VLOOKUP(HOUR($A744),Grid!$A$2:$E$25,5))</f>
        <v>0.13</v>
      </c>
      <c r="M744">
        <f t="shared" si="23"/>
        <v>0.20163</v>
      </c>
    </row>
    <row r="745" spans="1:13" x14ac:dyDescent="0.2">
      <c r="A745" s="1">
        <v>43498</v>
      </c>
      <c r="B745" t="s">
        <v>9</v>
      </c>
      <c r="C745" t="s">
        <v>10</v>
      </c>
      <c r="H745">
        <v>10713.271000000001</v>
      </c>
      <c r="I745">
        <v>10.712999999999999</v>
      </c>
      <c r="J745" t="b">
        <f t="shared" si="22"/>
        <v>0</v>
      </c>
      <c r="K745" t="str">
        <f>IF($J745,VLOOKUP(HOUR($A745),Grid!$A$2:$E$25,2),VLOOKUP(HOUR($A745),Grid!$A$2:$E$25,4))</f>
        <v>Winter Super-Off-Peak</v>
      </c>
      <c r="L745">
        <f>IF($J745,VLOOKUP(HOUR($A745),Grid!$A$2:$E$25,3),VLOOKUP(HOUR($A745),Grid!$A$2:$E$25,5))</f>
        <v>0.13</v>
      </c>
      <c r="M745">
        <f t="shared" si="23"/>
        <v>1.39269</v>
      </c>
    </row>
    <row r="746" spans="1:13" x14ac:dyDescent="0.2">
      <c r="A746" s="1">
        <v>43498.041666666664</v>
      </c>
      <c r="B746" t="s">
        <v>9</v>
      </c>
      <c r="C746" t="s">
        <v>10</v>
      </c>
      <c r="H746">
        <v>640.35500000000002</v>
      </c>
      <c r="I746">
        <v>0.64</v>
      </c>
      <c r="J746" t="b">
        <f t="shared" si="22"/>
        <v>0</v>
      </c>
      <c r="K746" t="str">
        <f>IF($J746,VLOOKUP(HOUR($A746),Grid!$A$2:$E$25,2),VLOOKUP(HOUR($A746),Grid!$A$2:$E$25,4))</f>
        <v>Winter Super-Off-Peak</v>
      </c>
      <c r="L746">
        <f>IF($J746,VLOOKUP(HOUR($A746),Grid!$A$2:$E$25,3),VLOOKUP(HOUR($A746),Grid!$A$2:$E$25,5))</f>
        <v>0.13</v>
      </c>
      <c r="M746">
        <f t="shared" si="23"/>
        <v>8.320000000000001E-2</v>
      </c>
    </row>
    <row r="747" spans="1:13" x14ac:dyDescent="0.2">
      <c r="A747" s="1">
        <v>43498.083333333336</v>
      </c>
      <c r="B747" t="s">
        <v>9</v>
      </c>
      <c r="C747" t="s">
        <v>10</v>
      </c>
      <c r="H747">
        <v>688.04200000000003</v>
      </c>
      <c r="I747">
        <v>0.68799999999999994</v>
      </c>
      <c r="J747" t="b">
        <f t="shared" si="22"/>
        <v>0</v>
      </c>
      <c r="K747" t="str">
        <f>IF($J747,VLOOKUP(HOUR($A747),Grid!$A$2:$E$25,2),VLOOKUP(HOUR($A747),Grid!$A$2:$E$25,4))</f>
        <v>Winter Off-Peak</v>
      </c>
      <c r="L747">
        <f>IF($J747,VLOOKUP(HOUR($A747),Grid!$A$2:$E$25,3),VLOOKUP(HOUR($A747),Grid!$A$2:$E$25,5))</f>
        <v>0.13</v>
      </c>
      <c r="M747">
        <f t="shared" si="23"/>
        <v>8.9439999999999992E-2</v>
      </c>
    </row>
    <row r="748" spans="1:13" x14ac:dyDescent="0.2">
      <c r="A748" s="1">
        <v>43498.125</v>
      </c>
      <c r="B748" t="s">
        <v>9</v>
      </c>
      <c r="C748" t="s">
        <v>10</v>
      </c>
      <c r="H748">
        <v>646.83199999999999</v>
      </c>
      <c r="I748">
        <v>0.64700000000000002</v>
      </c>
      <c r="J748" t="b">
        <f t="shared" si="22"/>
        <v>0</v>
      </c>
      <c r="K748" t="str">
        <f>IF($J748,VLOOKUP(HOUR($A748),Grid!$A$2:$E$25,2),VLOOKUP(HOUR($A748),Grid!$A$2:$E$25,4))</f>
        <v>Winter Super-Off-Peak</v>
      </c>
      <c r="L748">
        <f>IF($J748,VLOOKUP(HOUR($A748),Grid!$A$2:$E$25,3),VLOOKUP(HOUR($A748),Grid!$A$2:$E$25,5))</f>
        <v>0.13</v>
      </c>
      <c r="M748">
        <f t="shared" si="23"/>
        <v>8.4110000000000004E-2</v>
      </c>
    </row>
    <row r="749" spans="1:13" x14ac:dyDescent="0.2">
      <c r="A749" s="1">
        <v>43498.166666666664</v>
      </c>
      <c r="B749" t="s">
        <v>9</v>
      </c>
      <c r="C749" t="s">
        <v>10</v>
      </c>
      <c r="H749">
        <v>952.44399999999996</v>
      </c>
      <c r="I749">
        <v>0.95199999999999996</v>
      </c>
      <c r="J749" t="b">
        <f t="shared" si="22"/>
        <v>0</v>
      </c>
      <c r="K749" t="str">
        <f>IF($J749,VLOOKUP(HOUR($A749),Grid!$A$2:$E$25,2),VLOOKUP(HOUR($A749),Grid!$A$2:$E$25,4))</f>
        <v>Winter Super-Off-Peak</v>
      </c>
      <c r="L749">
        <f>IF($J749,VLOOKUP(HOUR($A749),Grid!$A$2:$E$25,3),VLOOKUP(HOUR($A749),Grid!$A$2:$E$25,5))</f>
        <v>0.13</v>
      </c>
      <c r="M749">
        <f t="shared" si="23"/>
        <v>0.12376</v>
      </c>
    </row>
    <row r="750" spans="1:13" x14ac:dyDescent="0.2">
      <c r="A750" s="1">
        <v>43498.208333333336</v>
      </c>
      <c r="B750" t="s">
        <v>9</v>
      </c>
      <c r="C750" t="s">
        <v>10</v>
      </c>
      <c r="H750">
        <v>1047.6210000000001</v>
      </c>
      <c r="I750">
        <v>1.048</v>
      </c>
      <c r="J750" t="b">
        <f t="shared" si="22"/>
        <v>0</v>
      </c>
      <c r="K750" t="str">
        <f>IF($J750,VLOOKUP(HOUR($A750),Grid!$A$2:$E$25,2),VLOOKUP(HOUR($A750),Grid!$A$2:$E$25,4))</f>
        <v>Winter Super-Off-Peak</v>
      </c>
      <c r="L750">
        <f>IF($J750,VLOOKUP(HOUR($A750),Grid!$A$2:$E$25,3),VLOOKUP(HOUR($A750),Grid!$A$2:$E$25,5))</f>
        <v>0.13</v>
      </c>
      <c r="M750">
        <f t="shared" si="23"/>
        <v>0.13624</v>
      </c>
    </row>
    <row r="751" spans="1:13" x14ac:dyDescent="0.2">
      <c r="A751" s="1">
        <v>43498.25</v>
      </c>
      <c r="B751" t="s">
        <v>9</v>
      </c>
      <c r="C751" t="s">
        <v>10</v>
      </c>
      <c r="H751">
        <v>993.46199999999999</v>
      </c>
      <c r="I751">
        <v>0.99299999999999999</v>
      </c>
      <c r="J751" t="b">
        <f t="shared" si="22"/>
        <v>0</v>
      </c>
      <c r="K751" t="str">
        <f>IF($J751,VLOOKUP(HOUR($A751),Grid!$A$2:$E$25,2),VLOOKUP(HOUR($A751),Grid!$A$2:$E$25,4))</f>
        <v>Winter Super-Off-Peak</v>
      </c>
      <c r="L751">
        <f>IF($J751,VLOOKUP(HOUR($A751),Grid!$A$2:$E$25,3),VLOOKUP(HOUR($A751),Grid!$A$2:$E$25,5))</f>
        <v>0.13</v>
      </c>
      <c r="M751">
        <f t="shared" si="23"/>
        <v>0.12909000000000001</v>
      </c>
    </row>
    <row r="752" spans="1:13" x14ac:dyDescent="0.2">
      <c r="A752" s="1">
        <v>43498.291666666664</v>
      </c>
      <c r="B752" t="s">
        <v>9</v>
      </c>
      <c r="C752" t="s">
        <v>10</v>
      </c>
      <c r="H752">
        <v>1033.001</v>
      </c>
      <c r="I752">
        <v>1.0329999999999999</v>
      </c>
      <c r="J752" t="b">
        <f t="shared" si="22"/>
        <v>0</v>
      </c>
      <c r="K752" t="str">
        <f>IF($J752,VLOOKUP(HOUR($A752),Grid!$A$2:$E$25,2),VLOOKUP(HOUR($A752),Grid!$A$2:$E$25,4))</f>
        <v>Winter Off-Peak</v>
      </c>
      <c r="L752">
        <f>IF($J752,VLOOKUP(HOUR($A752),Grid!$A$2:$E$25,3),VLOOKUP(HOUR($A752),Grid!$A$2:$E$25,5))</f>
        <v>0.16</v>
      </c>
      <c r="M752">
        <f t="shared" si="23"/>
        <v>0.16527999999999998</v>
      </c>
    </row>
    <row r="753" spans="1:13" x14ac:dyDescent="0.2">
      <c r="A753" s="1">
        <v>43498.333333333336</v>
      </c>
      <c r="B753" t="s">
        <v>9</v>
      </c>
      <c r="C753" t="s">
        <v>10</v>
      </c>
      <c r="H753">
        <v>1092.0719999999999</v>
      </c>
      <c r="I753">
        <v>1.0920000000000001</v>
      </c>
      <c r="J753" t="b">
        <f t="shared" si="22"/>
        <v>0</v>
      </c>
      <c r="K753" t="str">
        <f>IF($J753,VLOOKUP(HOUR($A753),Grid!$A$2:$E$25,2),VLOOKUP(HOUR($A753),Grid!$A$2:$E$25,4))</f>
        <v>Winter Off-Peak</v>
      </c>
      <c r="L753">
        <f>IF($J753,VLOOKUP(HOUR($A753),Grid!$A$2:$E$25,3),VLOOKUP(HOUR($A753),Grid!$A$2:$E$25,5))</f>
        <v>0.16</v>
      </c>
      <c r="M753">
        <f t="shared" si="23"/>
        <v>0.17472000000000001</v>
      </c>
    </row>
    <row r="754" spans="1:13" x14ac:dyDescent="0.2">
      <c r="A754" s="1">
        <v>43498.375</v>
      </c>
      <c r="B754" t="s">
        <v>9</v>
      </c>
      <c r="C754" t="s">
        <v>10</v>
      </c>
      <c r="H754">
        <v>1161.211</v>
      </c>
      <c r="I754">
        <v>1.161</v>
      </c>
      <c r="J754" t="b">
        <f t="shared" si="22"/>
        <v>0</v>
      </c>
      <c r="K754" t="str">
        <f>IF($J754,VLOOKUP(HOUR($A754),Grid!$A$2:$E$25,2),VLOOKUP(HOUR($A754),Grid!$A$2:$E$25,4))</f>
        <v>Winter Off-Peak</v>
      </c>
      <c r="L754">
        <f>IF($J754,VLOOKUP(HOUR($A754),Grid!$A$2:$E$25,3),VLOOKUP(HOUR($A754),Grid!$A$2:$E$25,5))</f>
        <v>0.16</v>
      </c>
      <c r="M754">
        <f t="shared" si="23"/>
        <v>0.18576000000000001</v>
      </c>
    </row>
    <row r="755" spans="1:13" x14ac:dyDescent="0.2">
      <c r="A755" s="1">
        <v>43498.416666666664</v>
      </c>
      <c r="B755" t="s">
        <v>9</v>
      </c>
      <c r="C755" t="s">
        <v>10</v>
      </c>
      <c r="H755">
        <v>1422.597</v>
      </c>
      <c r="I755">
        <v>1.423</v>
      </c>
      <c r="J755" t="b">
        <f t="shared" si="22"/>
        <v>0</v>
      </c>
      <c r="K755" t="str">
        <f>IF($J755,VLOOKUP(HOUR($A755),Grid!$A$2:$E$25,2),VLOOKUP(HOUR($A755),Grid!$A$2:$E$25,4))</f>
        <v>Winter Off-Peak</v>
      </c>
      <c r="L755">
        <f>IF($J755,VLOOKUP(HOUR($A755),Grid!$A$2:$E$25,3),VLOOKUP(HOUR($A755),Grid!$A$2:$E$25,5))</f>
        <v>0.16</v>
      </c>
      <c r="M755">
        <f t="shared" si="23"/>
        <v>0.22768000000000002</v>
      </c>
    </row>
    <row r="756" spans="1:13" x14ac:dyDescent="0.2">
      <c r="A756" s="1">
        <v>43498.458333333336</v>
      </c>
      <c r="B756" t="s">
        <v>9</v>
      </c>
      <c r="C756" t="s">
        <v>10</v>
      </c>
      <c r="H756">
        <v>3336.5630000000001</v>
      </c>
      <c r="I756">
        <v>3.3370000000000002</v>
      </c>
      <c r="J756" t="b">
        <f t="shared" si="22"/>
        <v>0</v>
      </c>
      <c r="K756" t="str">
        <f>IF($J756,VLOOKUP(HOUR($A756),Grid!$A$2:$E$25,2),VLOOKUP(HOUR($A756),Grid!$A$2:$E$25,4))</f>
        <v>Winter Off-Peak</v>
      </c>
      <c r="L756">
        <f>IF($J756,VLOOKUP(HOUR($A756),Grid!$A$2:$E$25,3),VLOOKUP(HOUR($A756),Grid!$A$2:$E$25,5))</f>
        <v>0.16</v>
      </c>
      <c r="M756">
        <f t="shared" si="23"/>
        <v>0.53392000000000006</v>
      </c>
    </row>
    <row r="757" spans="1:13" x14ac:dyDescent="0.2">
      <c r="A757" s="1">
        <v>43498.5</v>
      </c>
      <c r="B757" t="s">
        <v>9</v>
      </c>
      <c r="C757" t="s">
        <v>10</v>
      </c>
      <c r="H757">
        <v>1466.6610000000001</v>
      </c>
      <c r="I757">
        <v>1.4670000000000001</v>
      </c>
      <c r="J757" t="b">
        <f t="shared" si="22"/>
        <v>0</v>
      </c>
      <c r="K757" t="str">
        <f>IF($J757,VLOOKUP(HOUR($A757),Grid!$A$2:$E$25,2),VLOOKUP(HOUR($A757),Grid!$A$2:$E$25,4))</f>
        <v>Winter Off-Peak</v>
      </c>
      <c r="L757">
        <f>IF($J757,VLOOKUP(HOUR($A757),Grid!$A$2:$E$25,3),VLOOKUP(HOUR($A757),Grid!$A$2:$E$25,5))</f>
        <v>0.16</v>
      </c>
      <c r="M757">
        <f t="shared" si="23"/>
        <v>0.23472000000000001</v>
      </c>
    </row>
    <row r="758" spans="1:13" x14ac:dyDescent="0.2">
      <c r="A758" s="1">
        <v>43498.541666666664</v>
      </c>
      <c r="B758" t="s">
        <v>9</v>
      </c>
      <c r="C758" t="s">
        <v>10</v>
      </c>
      <c r="H758">
        <v>1210.954</v>
      </c>
      <c r="I758">
        <v>1.2110000000000001</v>
      </c>
      <c r="J758" t="b">
        <f t="shared" si="22"/>
        <v>0</v>
      </c>
      <c r="K758" t="str">
        <f>IF($J758,VLOOKUP(HOUR($A758),Grid!$A$2:$E$25,2),VLOOKUP(HOUR($A758),Grid!$A$2:$E$25,4))</f>
        <v>Winter Peak</v>
      </c>
      <c r="L758">
        <f>IF($J758,VLOOKUP(HOUR($A758),Grid!$A$2:$E$25,3),VLOOKUP(HOUR($A758),Grid!$A$2:$E$25,5))</f>
        <v>0.24</v>
      </c>
      <c r="M758">
        <f t="shared" si="23"/>
        <v>0.29064000000000001</v>
      </c>
    </row>
    <row r="759" spans="1:13" x14ac:dyDescent="0.2">
      <c r="A759" s="1">
        <v>43498.583333333336</v>
      </c>
      <c r="B759" t="s">
        <v>9</v>
      </c>
      <c r="C759" t="s">
        <v>10</v>
      </c>
      <c r="H759">
        <v>1140.53</v>
      </c>
      <c r="I759">
        <v>1.141</v>
      </c>
      <c r="J759" t="b">
        <f t="shared" si="22"/>
        <v>0</v>
      </c>
      <c r="K759" t="str">
        <f>IF($J759,VLOOKUP(HOUR($A759),Grid!$A$2:$E$25,2),VLOOKUP(HOUR($A759),Grid!$A$2:$E$25,4))</f>
        <v>Winter Peak</v>
      </c>
      <c r="L759">
        <f>IF($J759,VLOOKUP(HOUR($A759),Grid!$A$2:$E$25,3),VLOOKUP(HOUR($A759),Grid!$A$2:$E$25,5))</f>
        <v>0.24</v>
      </c>
      <c r="M759">
        <f t="shared" si="23"/>
        <v>0.27383999999999997</v>
      </c>
    </row>
    <row r="760" spans="1:13" x14ac:dyDescent="0.2">
      <c r="A760" s="1">
        <v>43498.625</v>
      </c>
      <c r="B760" t="s">
        <v>9</v>
      </c>
      <c r="C760" t="s">
        <v>10</v>
      </c>
      <c r="H760">
        <v>1957.7470000000001</v>
      </c>
      <c r="I760">
        <v>1.958</v>
      </c>
      <c r="J760" t="b">
        <f t="shared" si="22"/>
        <v>0</v>
      </c>
      <c r="K760" t="str">
        <f>IF($J760,VLOOKUP(HOUR($A760),Grid!$A$2:$E$25,2),VLOOKUP(HOUR($A760),Grid!$A$2:$E$25,4))</f>
        <v>Winter Peak</v>
      </c>
      <c r="L760">
        <f>IF($J760,VLOOKUP(HOUR($A760),Grid!$A$2:$E$25,3),VLOOKUP(HOUR($A760),Grid!$A$2:$E$25,5))</f>
        <v>0.24</v>
      </c>
      <c r="M760">
        <f t="shared" si="23"/>
        <v>0.46991999999999995</v>
      </c>
    </row>
    <row r="761" spans="1:13" x14ac:dyDescent="0.2">
      <c r="A761" s="1">
        <v>43498.666666666664</v>
      </c>
      <c r="B761" t="s">
        <v>9</v>
      </c>
      <c r="C761" t="s">
        <v>10</v>
      </c>
      <c r="H761">
        <v>3276.9250000000002</v>
      </c>
      <c r="I761">
        <v>3.2770000000000001</v>
      </c>
      <c r="J761" t="b">
        <f t="shared" si="22"/>
        <v>0</v>
      </c>
      <c r="K761" t="str">
        <f>IF($J761,VLOOKUP(HOUR($A761),Grid!$A$2:$E$25,2),VLOOKUP(HOUR($A761),Grid!$A$2:$E$25,4))</f>
        <v>Winter Peak</v>
      </c>
      <c r="L761">
        <f>IF($J761,VLOOKUP(HOUR($A761),Grid!$A$2:$E$25,3),VLOOKUP(HOUR($A761),Grid!$A$2:$E$25,5))</f>
        <v>0.24</v>
      </c>
      <c r="M761">
        <f t="shared" si="23"/>
        <v>0.78647999999999996</v>
      </c>
    </row>
    <row r="762" spans="1:13" x14ac:dyDescent="0.2">
      <c r="A762" s="1">
        <v>43498.708333333336</v>
      </c>
      <c r="B762" t="s">
        <v>9</v>
      </c>
      <c r="C762" t="s">
        <v>10</v>
      </c>
      <c r="H762">
        <v>1808.896</v>
      </c>
      <c r="I762">
        <v>1.8089999999999999</v>
      </c>
      <c r="J762" t="b">
        <f t="shared" si="22"/>
        <v>0</v>
      </c>
      <c r="K762" t="str">
        <f>IF($J762,VLOOKUP(HOUR($A762),Grid!$A$2:$E$25,2),VLOOKUP(HOUR($A762),Grid!$A$2:$E$25,4))</f>
        <v>Winter Peak</v>
      </c>
      <c r="L762">
        <f>IF($J762,VLOOKUP(HOUR($A762),Grid!$A$2:$E$25,3),VLOOKUP(HOUR($A762),Grid!$A$2:$E$25,5))</f>
        <v>0.24</v>
      </c>
      <c r="M762">
        <f t="shared" si="23"/>
        <v>0.43415999999999999</v>
      </c>
    </row>
    <row r="763" spans="1:13" x14ac:dyDescent="0.2">
      <c r="A763" s="1">
        <v>43498.75</v>
      </c>
      <c r="B763" t="s">
        <v>9</v>
      </c>
      <c r="C763" t="s">
        <v>10</v>
      </c>
      <c r="H763">
        <v>3828.2080000000001</v>
      </c>
      <c r="I763">
        <v>3.8279999999999998</v>
      </c>
      <c r="J763" t="b">
        <f t="shared" si="22"/>
        <v>0</v>
      </c>
      <c r="K763" t="str">
        <f>IF($J763,VLOOKUP(HOUR($A763),Grid!$A$2:$E$25,2),VLOOKUP(HOUR($A763),Grid!$A$2:$E$25,4))</f>
        <v>Winter Peak</v>
      </c>
      <c r="L763">
        <f>IF($J763,VLOOKUP(HOUR($A763),Grid!$A$2:$E$25,3),VLOOKUP(HOUR($A763),Grid!$A$2:$E$25,5))</f>
        <v>0.24</v>
      </c>
      <c r="M763">
        <f t="shared" si="23"/>
        <v>0.91871999999999998</v>
      </c>
    </row>
    <row r="764" spans="1:13" x14ac:dyDescent="0.2">
      <c r="A764" s="1">
        <v>43498.791666666664</v>
      </c>
      <c r="B764" t="s">
        <v>9</v>
      </c>
      <c r="C764" t="s">
        <v>10</v>
      </c>
      <c r="H764">
        <v>2322.8589999999999</v>
      </c>
      <c r="I764">
        <v>2.323</v>
      </c>
      <c r="J764" t="b">
        <f t="shared" si="22"/>
        <v>0</v>
      </c>
      <c r="K764" t="str">
        <f>IF($J764,VLOOKUP(HOUR($A764),Grid!$A$2:$E$25,2),VLOOKUP(HOUR($A764),Grid!$A$2:$E$25,4))</f>
        <v>Winter Off-Peak</v>
      </c>
      <c r="L764">
        <f>IF($J764,VLOOKUP(HOUR($A764),Grid!$A$2:$E$25,3),VLOOKUP(HOUR($A764),Grid!$A$2:$E$25,5))</f>
        <v>0.17</v>
      </c>
      <c r="M764">
        <f t="shared" si="23"/>
        <v>0.39491000000000004</v>
      </c>
    </row>
    <row r="765" spans="1:13" x14ac:dyDescent="0.2">
      <c r="A765" s="1">
        <v>43498.833333333336</v>
      </c>
      <c r="B765" t="s">
        <v>9</v>
      </c>
      <c r="C765" t="s">
        <v>10</v>
      </c>
      <c r="H765">
        <v>1811.3430000000001</v>
      </c>
      <c r="I765">
        <v>1.8109999999999999</v>
      </c>
      <c r="J765" t="b">
        <f t="shared" si="22"/>
        <v>0</v>
      </c>
      <c r="K765" t="str">
        <f>IF($J765,VLOOKUP(HOUR($A765),Grid!$A$2:$E$25,2),VLOOKUP(HOUR($A765),Grid!$A$2:$E$25,4))</f>
        <v>Winter Off-Peak</v>
      </c>
      <c r="L765">
        <f>IF($J765,VLOOKUP(HOUR($A765),Grid!$A$2:$E$25,3),VLOOKUP(HOUR($A765),Grid!$A$2:$E$25,5))</f>
        <v>0.17</v>
      </c>
      <c r="M765">
        <f t="shared" si="23"/>
        <v>0.30787000000000003</v>
      </c>
    </row>
    <row r="766" spans="1:13" x14ac:dyDescent="0.2">
      <c r="A766" s="1">
        <v>43498.875</v>
      </c>
      <c r="B766" t="s">
        <v>9</v>
      </c>
      <c r="C766" t="s">
        <v>10</v>
      </c>
      <c r="H766">
        <v>1761.1120000000001</v>
      </c>
      <c r="I766">
        <v>1.7609999999999999</v>
      </c>
      <c r="J766" t="b">
        <f t="shared" si="22"/>
        <v>0</v>
      </c>
      <c r="K766" t="str">
        <f>IF($J766,VLOOKUP(HOUR($A766),Grid!$A$2:$E$25,2),VLOOKUP(HOUR($A766),Grid!$A$2:$E$25,4))</f>
        <v>Winter Off-Peak</v>
      </c>
      <c r="L766">
        <f>IF($J766,VLOOKUP(HOUR($A766),Grid!$A$2:$E$25,3),VLOOKUP(HOUR($A766),Grid!$A$2:$E$25,5))</f>
        <v>0.13</v>
      </c>
      <c r="M766">
        <f t="shared" si="23"/>
        <v>0.22892999999999999</v>
      </c>
    </row>
    <row r="767" spans="1:13" x14ac:dyDescent="0.2">
      <c r="A767" s="1">
        <v>43498.916666666664</v>
      </c>
      <c r="B767" t="s">
        <v>9</v>
      </c>
      <c r="C767" t="s">
        <v>10</v>
      </c>
      <c r="H767">
        <v>2621.8560000000002</v>
      </c>
      <c r="I767">
        <v>2.6219999999999999</v>
      </c>
      <c r="J767" t="b">
        <f t="shared" si="22"/>
        <v>0</v>
      </c>
      <c r="K767" t="str">
        <f>IF($J767,VLOOKUP(HOUR($A767),Grid!$A$2:$E$25,2),VLOOKUP(HOUR($A767),Grid!$A$2:$E$25,4))</f>
        <v>Winter Off-Peak</v>
      </c>
      <c r="L767">
        <f>IF($J767,VLOOKUP(HOUR($A767),Grid!$A$2:$E$25,3),VLOOKUP(HOUR($A767),Grid!$A$2:$E$25,5))</f>
        <v>0.13</v>
      </c>
      <c r="M767">
        <f t="shared" si="23"/>
        <v>0.34086</v>
      </c>
    </row>
    <row r="768" spans="1:13" x14ac:dyDescent="0.2">
      <c r="A768" s="1">
        <v>43498.958333333336</v>
      </c>
      <c r="B768" t="s">
        <v>9</v>
      </c>
      <c r="C768" t="s">
        <v>10</v>
      </c>
      <c r="H768">
        <v>972.58</v>
      </c>
      <c r="I768">
        <v>0.97299999999999998</v>
      </c>
      <c r="J768" t="b">
        <f t="shared" si="22"/>
        <v>0</v>
      </c>
      <c r="K768" t="str">
        <f>IF($J768,VLOOKUP(HOUR($A768),Grid!$A$2:$E$25,2),VLOOKUP(HOUR($A768),Grid!$A$2:$E$25,4))</f>
        <v>Winter Off-Peak</v>
      </c>
      <c r="L768">
        <f>IF($J768,VLOOKUP(HOUR($A768),Grid!$A$2:$E$25,3),VLOOKUP(HOUR($A768),Grid!$A$2:$E$25,5))</f>
        <v>0.13</v>
      </c>
      <c r="M768">
        <f t="shared" si="23"/>
        <v>0.12648999999999999</v>
      </c>
    </row>
    <row r="769" spans="1:13" x14ac:dyDescent="0.2">
      <c r="A769" s="1">
        <v>43499</v>
      </c>
      <c r="B769" t="s">
        <v>9</v>
      </c>
      <c r="C769" t="s">
        <v>10</v>
      </c>
      <c r="H769">
        <v>805.77</v>
      </c>
      <c r="I769">
        <v>0.80600000000000005</v>
      </c>
      <c r="J769" t="b">
        <f t="shared" si="22"/>
        <v>0</v>
      </c>
      <c r="K769" t="str">
        <f>IF($J769,VLOOKUP(HOUR($A769),Grid!$A$2:$E$25,2),VLOOKUP(HOUR($A769),Grid!$A$2:$E$25,4))</f>
        <v>Winter Super-Off-Peak</v>
      </c>
      <c r="L769">
        <f>IF($J769,VLOOKUP(HOUR($A769),Grid!$A$2:$E$25,3),VLOOKUP(HOUR($A769),Grid!$A$2:$E$25,5))</f>
        <v>0.13</v>
      </c>
      <c r="M769">
        <f t="shared" si="23"/>
        <v>0.10478000000000001</v>
      </c>
    </row>
    <row r="770" spans="1:13" x14ac:dyDescent="0.2">
      <c r="A770" s="1">
        <v>43499.041666666664</v>
      </c>
      <c r="B770" t="s">
        <v>9</v>
      </c>
      <c r="C770" t="s">
        <v>10</v>
      </c>
      <c r="H770">
        <v>785.59</v>
      </c>
      <c r="I770">
        <v>0.78600000000000003</v>
      </c>
      <c r="J770" t="b">
        <f t="shared" si="22"/>
        <v>0</v>
      </c>
      <c r="K770" t="str">
        <f>IF($J770,VLOOKUP(HOUR($A770),Grid!$A$2:$E$25,2),VLOOKUP(HOUR($A770),Grid!$A$2:$E$25,4))</f>
        <v>Winter Super-Off-Peak</v>
      </c>
      <c r="L770">
        <f>IF($J770,VLOOKUP(HOUR($A770),Grid!$A$2:$E$25,3),VLOOKUP(HOUR($A770),Grid!$A$2:$E$25,5))</f>
        <v>0.13</v>
      </c>
      <c r="M770">
        <f t="shared" si="23"/>
        <v>0.10218000000000001</v>
      </c>
    </row>
    <row r="771" spans="1:13" x14ac:dyDescent="0.2">
      <c r="A771" s="1">
        <v>43499.083333333336</v>
      </c>
      <c r="B771" t="s">
        <v>9</v>
      </c>
      <c r="C771" t="s">
        <v>10</v>
      </c>
      <c r="H771">
        <v>791.11900000000003</v>
      </c>
      <c r="I771">
        <v>0.79100000000000004</v>
      </c>
      <c r="J771" t="b">
        <f t="shared" ref="J771:J834" si="24">AND((MONTH($A771)&gt;5), (MONTH($A771)&lt;10))</f>
        <v>0</v>
      </c>
      <c r="K771" t="str">
        <f>IF($J771,VLOOKUP(HOUR($A771),Grid!$A$2:$E$25,2),VLOOKUP(HOUR($A771),Grid!$A$2:$E$25,4))</f>
        <v>Winter Off-Peak</v>
      </c>
      <c r="L771">
        <f>IF($J771,VLOOKUP(HOUR($A771),Grid!$A$2:$E$25,3),VLOOKUP(HOUR($A771),Grid!$A$2:$E$25,5))</f>
        <v>0.13</v>
      </c>
      <c r="M771">
        <f t="shared" ref="M771:M834" si="25">I771*L771</f>
        <v>0.10283</v>
      </c>
    </row>
    <row r="772" spans="1:13" x14ac:dyDescent="0.2">
      <c r="A772" s="1">
        <v>43499.125</v>
      </c>
      <c r="B772" t="s">
        <v>9</v>
      </c>
      <c r="C772" t="s">
        <v>10</v>
      </c>
      <c r="H772">
        <v>771.70500000000004</v>
      </c>
      <c r="I772">
        <v>0.77200000000000002</v>
      </c>
      <c r="J772" t="b">
        <f t="shared" si="24"/>
        <v>0</v>
      </c>
      <c r="K772" t="str">
        <f>IF($J772,VLOOKUP(HOUR($A772),Grid!$A$2:$E$25,2),VLOOKUP(HOUR($A772),Grid!$A$2:$E$25,4))</f>
        <v>Winter Super-Off-Peak</v>
      </c>
      <c r="L772">
        <f>IF($J772,VLOOKUP(HOUR($A772),Grid!$A$2:$E$25,3),VLOOKUP(HOUR($A772),Grid!$A$2:$E$25,5))</f>
        <v>0.13</v>
      </c>
      <c r="M772">
        <f t="shared" si="25"/>
        <v>0.10036</v>
      </c>
    </row>
    <row r="773" spans="1:13" x14ac:dyDescent="0.2">
      <c r="A773" s="1">
        <v>43499.166666666664</v>
      </c>
      <c r="B773" t="s">
        <v>9</v>
      </c>
      <c r="C773" t="s">
        <v>10</v>
      </c>
      <c r="H773">
        <v>752.18399999999997</v>
      </c>
      <c r="I773">
        <v>0.752</v>
      </c>
      <c r="J773" t="b">
        <f t="shared" si="24"/>
        <v>0</v>
      </c>
      <c r="K773" t="str">
        <f>IF($J773,VLOOKUP(HOUR($A773),Grid!$A$2:$E$25,2),VLOOKUP(HOUR($A773),Grid!$A$2:$E$25,4))</f>
        <v>Winter Super-Off-Peak</v>
      </c>
      <c r="L773">
        <f>IF($J773,VLOOKUP(HOUR($A773),Grid!$A$2:$E$25,3),VLOOKUP(HOUR($A773),Grid!$A$2:$E$25,5))</f>
        <v>0.13</v>
      </c>
      <c r="M773">
        <f t="shared" si="25"/>
        <v>9.776E-2</v>
      </c>
    </row>
    <row r="774" spans="1:13" x14ac:dyDescent="0.2">
      <c r="A774" s="1">
        <v>43499.208333333336</v>
      </c>
      <c r="B774" t="s">
        <v>9</v>
      </c>
      <c r="C774" t="s">
        <v>10</v>
      </c>
      <c r="H774">
        <v>779.851</v>
      </c>
      <c r="I774">
        <v>0.78</v>
      </c>
      <c r="J774" t="b">
        <f t="shared" si="24"/>
        <v>0</v>
      </c>
      <c r="K774" t="str">
        <f>IF($J774,VLOOKUP(HOUR($A774),Grid!$A$2:$E$25,2),VLOOKUP(HOUR($A774),Grid!$A$2:$E$25,4))</f>
        <v>Winter Super-Off-Peak</v>
      </c>
      <c r="L774">
        <f>IF($J774,VLOOKUP(HOUR($A774),Grid!$A$2:$E$25,3),VLOOKUP(HOUR($A774),Grid!$A$2:$E$25,5))</f>
        <v>0.13</v>
      </c>
      <c r="M774">
        <f t="shared" si="25"/>
        <v>0.1014</v>
      </c>
    </row>
    <row r="775" spans="1:13" x14ac:dyDescent="0.2">
      <c r="A775" s="1">
        <v>43499.25</v>
      </c>
      <c r="B775" t="s">
        <v>9</v>
      </c>
      <c r="C775" t="s">
        <v>10</v>
      </c>
      <c r="H775">
        <v>790.20399999999995</v>
      </c>
      <c r="I775">
        <v>0.79</v>
      </c>
      <c r="J775" t="b">
        <f t="shared" si="24"/>
        <v>0</v>
      </c>
      <c r="K775" t="str">
        <f>IF($J775,VLOOKUP(HOUR($A775),Grid!$A$2:$E$25,2),VLOOKUP(HOUR($A775),Grid!$A$2:$E$25,4))</f>
        <v>Winter Super-Off-Peak</v>
      </c>
      <c r="L775">
        <f>IF($J775,VLOOKUP(HOUR($A775),Grid!$A$2:$E$25,3),VLOOKUP(HOUR($A775),Grid!$A$2:$E$25,5))</f>
        <v>0.13</v>
      </c>
      <c r="M775">
        <f t="shared" si="25"/>
        <v>0.10270000000000001</v>
      </c>
    </row>
    <row r="776" spans="1:13" x14ac:dyDescent="0.2">
      <c r="A776" s="1">
        <v>43499.291666666664</v>
      </c>
      <c r="B776" t="s">
        <v>9</v>
      </c>
      <c r="C776" t="s">
        <v>10</v>
      </c>
      <c r="H776">
        <v>1304.057</v>
      </c>
      <c r="I776">
        <v>1.304</v>
      </c>
      <c r="J776" t="b">
        <f t="shared" si="24"/>
        <v>0</v>
      </c>
      <c r="K776" t="str">
        <f>IF($J776,VLOOKUP(HOUR($A776),Grid!$A$2:$E$25,2),VLOOKUP(HOUR($A776),Grid!$A$2:$E$25,4))</f>
        <v>Winter Off-Peak</v>
      </c>
      <c r="L776">
        <f>IF($J776,VLOOKUP(HOUR($A776),Grid!$A$2:$E$25,3),VLOOKUP(HOUR($A776),Grid!$A$2:$E$25,5))</f>
        <v>0.16</v>
      </c>
      <c r="M776">
        <f t="shared" si="25"/>
        <v>0.20864000000000002</v>
      </c>
    </row>
    <row r="777" spans="1:13" x14ac:dyDescent="0.2">
      <c r="A777" s="1">
        <v>43499.333333333336</v>
      </c>
      <c r="B777" t="s">
        <v>9</v>
      </c>
      <c r="C777" t="s">
        <v>10</v>
      </c>
      <c r="H777">
        <v>2434.9079999999999</v>
      </c>
      <c r="I777">
        <v>2.4350000000000001</v>
      </c>
      <c r="J777" t="b">
        <f t="shared" si="24"/>
        <v>0</v>
      </c>
      <c r="K777" t="str">
        <f>IF($J777,VLOOKUP(HOUR($A777),Grid!$A$2:$E$25,2),VLOOKUP(HOUR($A777),Grid!$A$2:$E$25,4))</f>
        <v>Winter Off-Peak</v>
      </c>
      <c r="L777">
        <f>IF($J777,VLOOKUP(HOUR($A777),Grid!$A$2:$E$25,3),VLOOKUP(HOUR($A777),Grid!$A$2:$E$25,5))</f>
        <v>0.16</v>
      </c>
      <c r="M777">
        <f t="shared" si="25"/>
        <v>0.3896</v>
      </c>
    </row>
    <row r="778" spans="1:13" x14ac:dyDescent="0.2">
      <c r="A778" s="1">
        <v>43499.375</v>
      </c>
      <c r="B778" t="s">
        <v>9</v>
      </c>
      <c r="C778" t="s">
        <v>10</v>
      </c>
      <c r="H778">
        <v>1437.627</v>
      </c>
      <c r="I778">
        <v>1.4379999999999999</v>
      </c>
      <c r="J778" t="b">
        <f t="shared" si="24"/>
        <v>0</v>
      </c>
      <c r="K778" t="str">
        <f>IF($J778,VLOOKUP(HOUR($A778),Grid!$A$2:$E$25,2),VLOOKUP(HOUR($A778),Grid!$A$2:$E$25,4))</f>
        <v>Winter Off-Peak</v>
      </c>
      <c r="L778">
        <f>IF($J778,VLOOKUP(HOUR($A778),Grid!$A$2:$E$25,3),VLOOKUP(HOUR($A778),Grid!$A$2:$E$25,5))</f>
        <v>0.16</v>
      </c>
      <c r="M778">
        <f t="shared" si="25"/>
        <v>0.23008000000000001</v>
      </c>
    </row>
    <row r="779" spans="1:13" x14ac:dyDescent="0.2">
      <c r="A779" s="1">
        <v>43499.416666666664</v>
      </c>
      <c r="B779" t="s">
        <v>9</v>
      </c>
      <c r="C779" t="s">
        <v>10</v>
      </c>
      <c r="H779">
        <v>1138.0989999999999</v>
      </c>
      <c r="I779">
        <v>1.1379999999999999</v>
      </c>
      <c r="J779" t="b">
        <f t="shared" si="24"/>
        <v>0</v>
      </c>
      <c r="K779" t="str">
        <f>IF($J779,VLOOKUP(HOUR($A779),Grid!$A$2:$E$25,2),VLOOKUP(HOUR($A779),Grid!$A$2:$E$25,4))</f>
        <v>Winter Off-Peak</v>
      </c>
      <c r="L779">
        <f>IF($J779,VLOOKUP(HOUR($A779),Grid!$A$2:$E$25,3),VLOOKUP(HOUR($A779),Grid!$A$2:$E$25,5))</f>
        <v>0.16</v>
      </c>
      <c r="M779">
        <f t="shared" si="25"/>
        <v>0.18207999999999999</v>
      </c>
    </row>
    <row r="780" spans="1:13" x14ac:dyDescent="0.2">
      <c r="A780" s="1">
        <v>43499.458333333336</v>
      </c>
      <c r="B780" t="s">
        <v>9</v>
      </c>
      <c r="C780" t="s">
        <v>10</v>
      </c>
      <c r="H780">
        <v>1125.9780000000001</v>
      </c>
      <c r="I780">
        <v>1.1259999999999999</v>
      </c>
      <c r="J780" t="b">
        <f t="shared" si="24"/>
        <v>0</v>
      </c>
      <c r="K780" t="str">
        <f>IF($J780,VLOOKUP(HOUR($A780),Grid!$A$2:$E$25,2),VLOOKUP(HOUR($A780),Grid!$A$2:$E$25,4))</f>
        <v>Winter Off-Peak</v>
      </c>
      <c r="L780">
        <f>IF($J780,VLOOKUP(HOUR($A780),Grid!$A$2:$E$25,3),VLOOKUP(HOUR($A780),Grid!$A$2:$E$25,5))</f>
        <v>0.16</v>
      </c>
      <c r="M780">
        <f t="shared" si="25"/>
        <v>0.18015999999999999</v>
      </c>
    </row>
    <row r="781" spans="1:13" x14ac:dyDescent="0.2">
      <c r="A781" s="1">
        <v>43499.5</v>
      </c>
      <c r="B781" t="s">
        <v>9</v>
      </c>
      <c r="C781" t="s">
        <v>10</v>
      </c>
      <c r="H781">
        <v>1221.884</v>
      </c>
      <c r="I781">
        <v>1.222</v>
      </c>
      <c r="J781" t="b">
        <f t="shared" si="24"/>
        <v>0</v>
      </c>
      <c r="K781" t="str">
        <f>IF($J781,VLOOKUP(HOUR($A781),Grid!$A$2:$E$25,2),VLOOKUP(HOUR($A781),Grid!$A$2:$E$25,4))</f>
        <v>Winter Off-Peak</v>
      </c>
      <c r="L781">
        <f>IF($J781,VLOOKUP(HOUR($A781),Grid!$A$2:$E$25,3),VLOOKUP(HOUR($A781),Grid!$A$2:$E$25,5))</f>
        <v>0.16</v>
      </c>
      <c r="M781">
        <f t="shared" si="25"/>
        <v>0.19552</v>
      </c>
    </row>
    <row r="782" spans="1:13" x14ac:dyDescent="0.2">
      <c r="A782" s="1">
        <v>43499.541666666664</v>
      </c>
      <c r="B782" t="s">
        <v>9</v>
      </c>
      <c r="C782" t="s">
        <v>10</v>
      </c>
      <c r="H782">
        <v>2998.71</v>
      </c>
      <c r="I782">
        <v>2.9990000000000001</v>
      </c>
      <c r="J782" t="b">
        <f t="shared" si="24"/>
        <v>0</v>
      </c>
      <c r="K782" t="str">
        <f>IF($J782,VLOOKUP(HOUR($A782),Grid!$A$2:$E$25,2),VLOOKUP(HOUR($A782),Grid!$A$2:$E$25,4))</f>
        <v>Winter Peak</v>
      </c>
      <c r="L782">
        <f>IF($J782,VLOOKUP(HOUR($A782),Grid!$A$2:$E$25,3),VLOOKUP(HOUR($A782),Grid!$A$2:$E$25,5))</f>
        <v>0.24</v>
      </c>
      <c r="M782">
        <f t="shared" si="25"/>
        <v>0.71975999999999996</v>
      </c>
    </row>
    <row r="783" spans="1:13" x14ac:dyDescent="0.2">
      <c r="A783" s="1">
        <v>43499.583333333336</v>
      </c>
      <c r="B783" t="s">
        <v>9</v>
      </c>
      <c r="C783" t="s">
        <v>10</v>
      </c>
      <c r="H783">
        <v>2239.1750000000002</v>
      </c>
      <c r="I783">
        <v>2.2389999999999999</v>
      </c>
      <c r="J783" t="b">
        <f t="shared" si="24"/>
        <v>0</v>
      </c>
      <c r="K783" t="str">
        <f>IF($J783,VLOOKUP(HOUR($A783),Grid!$A$2:$E$25,2),VLOOKUP(HOUR($A783),Grid!$A$2:$E$25,4))</f>
        <v>Winter Peak</v>
      </c>
      <c r="L783">
        <f>IF($J783,VLOOKUP(HOUR($A783),Grid!$A$2:$E$25,3),VLOOKUP(HOUR($A783),Grid!$A$2:$E$25,5))</f>
        <v>0.24</v>
      </c>
      <c r="M783">
        <f t="shared" si="25"/>
        <v>0.53735999999999995</v>
      </c>
    </row>
    <row r="784" spans="1:13" x14ac:dyDescent="0.2">
      <c r="A784" s="1">
        <v>43499.625</v>
      </c>
      <c r="B784" t="s">
        <v>9</v>
      </c>
      <c r="C784" t="s">
        <v>10</v>
      </c>
      <c r="H784">
        <v>1378.204</v>
      </c>
      <c r="I784">
        <v>1.3779999999999999</v>
      </c>
      <c r="J784" t="b">
        <f t="shared" si="24"/>
        <v>0</v>
      </c>
      <c r="K784" t="str">
        <f>IF($J784,VLOOKUP(HOUR($A784),Grid!$A$2:$E$25,2),VLOOKUP(HOUR($A784),Grid!$A$2:$E$25,4))</f>
        <v>Winter Peak</v>
      </c>
      <c r="L784">
        <f>IF($J784,VLOOKUP(HOUR($A784),Grid!$A$2:$E$25,3),VLOOKUP(HOUR($A784),Grid!$A$2:$E$25,5))</f>
        <v>0.24</v>
      </c>
      <c r="M784">
        <f t="shared" si="25"/>
        <v>0.33071999999999996</v>
      </c>
    </row>
    <row r="785" spans="1:13" x14ac:dyDescent="0.2">
      <c r="A785" s="1">
        <v>43499.666666666664</v>
      </c>
      <c r="B785" t="s">
        <v>9</v>
      </c>
      <c r="C785" t="s">
        <v>10</v>
      </c>
      <c r="H785">
        <v>1518.203</v>
      </c>
      <c r="I785">
        <v>1.518</v>
      </c>
      <c r="J785" t="b">
        <f t="shared" si="24"/>
        <v>0</v>
      </c>
      <c r="K785" t="str">
        <f>IF($J785,VLOOKUP(HOUR($A785),Grid!$A$2:$E$25,2),VLOOKUP(HOUR($A785),Grid!$A$2:$E$25,4))</f>
        <v>Winter Peak</v>
      </c>
      <c r="L785">
        <f>IF($J785,VLOOKUP(HOUR($A785),Grid!$A$2:$E$25,3),VLOOKUP(HOUR($A785),Grid!$A$2:$E$25,5))</f>
        <v>0.24</v>
      </c>
      <c r="M785">
        <f t="shared" si="25"/>
        <v>0.36431999999999998</v>
      </c>
    </row>
    <row r="786" spans="1:13" x14ac:dyDescent="0.2">
      <c r="A786" s="1">
        <v>43499.708333333336</v>
      </c>
      <c r="B786" t="s">
        <v>9</v>
      </c>
      <c r="C786" t="s">
        <v>10</v>
      </c>
      <c r="H786">
        <v>1606.9690000000001</v>
      </c>
      <c r="I786">
        <v>1.607</v>
      </c>
      <c r="J786" t="b">
        <f t="shared" si="24"/>
        <v>0</v>
      </c>
      <c r="K786" t="str">
        <f>IF($J786,VLOOKUP(HOUR($A786),Grid!$A$2:$E$25,2),VLOOKUP(HOUR($A786),Grid!$A$2:$E$25,4))</f>
        <v>Winter Peak</v>
      </c>
      <c r="L786">
        <f>IF($J786,VLOOKUP(HOUR($A786),Grid!$A$2:$E$25,3),VLOOKUP(HOUR($A786),Grid!$A$2:$E$25,5))</f>
        <v>0.24</v>
      </c>
      <c r="M786">
        <f t="shared" si="25"/>
        <v>0.38567999999999997</v>
      </c>
    </row>
    <row r="787" spans="1:13" x14ac:dyDescent="0.2">
      <c r="A787" s="1">
        <v>43499.75</v>
      </c>
      <c r="B787" t="s">
        <v>9</v>
      </c>
      <c r="C787" t="s">
        <v>10</v>
      </c>
      <c r="H787">
        <v>1884.91</v>
      </c>
      <c r="I787">
        <v>1.885</v>
      </c>
      <c r="J787" t="b">
        <f t="shared" si="24"/>
        <v>0</v>
      </c>
      <c r="K787" t="str">
        <f>IF($J787,VLOOKUP(HOUR($A787),Grid!$A$2:$E$25,2),VLOOKUP(HOUR($A787),Grid!$A$2:$E$25,4))</f>
        <v>Winter Peak</v>
      </c>
      <c r="L787">
        <f>IF($J787,VLOOKUP(HOUR($A787),Grid!$A$2:$E$25,3),VLOOKUP(HOUR($A787),Grid!$A$2:$E$25,5))</f>
        <v>0.24</v>
      </c>
      <c r="M787">
        <f t="shared" si="25"/>
        <v>0.45239999999999997</v>
      </c>
    </row>
    <row r="788" spans="1:13" x14ac:dyDescent="0.2">
      <c r="A788" s="1">
        <v>43499.791666666664</v>
      </c>
      <c r="B788" t="s">
        <v>9</v>
      </c>
      <c r="C788" t="s">
        <v>10</v>
      </c>
      <c r="H788">
        <v>1804.741</v>
      </c>
      <c r="I788">
        <v>1.8049999999999999</v>
      </c>
      <c r="J788" t="b">
        <f t="shared" si="24"/>
        <v>0</v>
      </c>
      <c r="K788" t="str">
        <f>IF($J788,VLOOKUP(HOUR($A788),Grid!$A$2:$E$25,2),VLOOKUP(HOUR($A788),Grid!$A$2:$E$25,4))</f>
        <v>Winter Off-Peak</v>
      </c>
      <c r="L788">
        <f>IF($J788,VLOOKUP(HOUR($A788),Grid!$A$2:$E$25,3),VLOOKUP(HOUR($A788),Grid!$A$2:$E$25,5))</f>
        <v>0.17</v>
      </c>
      <c r="M788">
        <f t="shared" si="25"/>
        <v>0.30685000000000001</v>
      </c>
    </row>
    <row r="789" spans="1:13" x14ac:dyDescent="0.2">
      <c r="A789" s="1">
        <v>43499.833333333336</v>
      </c>
      <c r="B789" t="s">
        <v>9</v>
      </c>
      <c r="C789" t="s">
        <v>10</v>
      </c>
      <c r="H789">
        <v>1633.6849999999999</v>
      </c>
      <c r="I789">
        <v>1.6339999999999999</v>
      </c>
      <c r="J789" t="b">
        <f t="shared" si="24"/>
        <v>0</v>
      </c>
      <c r="K789" t="str">
        <f>IF($J789,VLOOKUP(HOUR($A789),Grid!$A$2:$E$25,2),VLOOKUP(HOUR($A789),Grid!$A$2:$E$25,4))</f>
        <v>Winter Off-Peak</v>
      </c>
      <c r="L789">
        <f>IF($J789,VLOOKUP(HOUR($A789),Grid!$A$2:$E$25,3),VLOOKUP(HOUR($A789),Grid!$A$2:$E$25,5))</f>
        <v>0.17</v>
      </c>
      <c r="M789">
        <f t="shared" si="25"/>
        <v>0.27778000000000003</v>
      </c>
    </row>
    <row r="790" spans="1:13" x14ac:dyDescent="0.2">
      <c r="A790" s="1">
        <v>43499.875</v>
      </c>
      <c r="B790" t="s">
        <v>9</v>
      </c>
      <c r="C790" t="s">
        <v>10</v>
      </c>
      <c r="H790">
        <v>1295.2170000000001</v>
      </c>
      <c r="I790">
        <v>1.2949999999999999</v>
      </c>
      <c r="J790" t="b">
        <f t="shared" si="24"/>
        <v>0</v>
      </c>
      <c r="K790" t="str">
        <f>IF($J790,VLOOKUP(HOUR($A790),Grid!$A$2:$E$25,2),VLOOKUP(HOUR($A790),Grid!$A$2:$E$25,4))</f>
        <v>Winter Off-Peak</v>
      </c>
      <c r="L790">
        <f>IF($J790,VLOOKUP(HOUR($A790),Grid!$A$2:$E$25,3),VLOOKUP(HOUR($A790),Grid!$A$2:$E$25,5))</f>
        <v>0.13</v>
      </c>
      <c r="M790">
        <f t="shared" si="25"/>
        <v>0.16835</v>
      </c>
    </row>
    <row r="791" spans="1:13" x14ac:dyDescent="0.2">
      <c r="A791" s="1">
        <v>43499.916666666664</v>
      </c>
      <c r="B791" t="s">
        <v>9</v>
      </c>
      <c r="C791" t="s">
        <v>10</v>
      </c>
      <c r="H791">
        <v>1659.798</v>
      </c>
      <c r="I791">
        <v>1.66</v>
      </c>
      <c r="J791" t="b">
        <f t="shared" si="24"/>
        <v>0</v>
      </c>
      <c r="K791" t="str">
        <f>IF($J791,VLOOKUP(HOUR($A791),Grid!$A$2:$E$25,2),VLOOKUP(HOUR($A791),Grid!$A$2:$E$25,4))</f>
        <v>Winter Off-Peak</v>
      </c>
      <c r="L791">
        <f>IF($J791,VLOOKUP(HOUR($A791),Grid!$A$2:$E$25,3),VLOOKUP(HOUR($A791),Grid!$A$2:$E$25,5))</f>
        <v>0.13</v>
      </c>
      <c r="M791">
        <f t="shared" si="25"/>
        <v>0.21579999999999999</v>
      </c>
    </row>
    <row r="792" spans="1:13" x14ac:dyDescent="0.2">
      <c r="A792" s="1">
        <v>43499.958333333336</v>
      </c>
      <c r="B792" t="s">
        <v>9</v>
      </c>
      <c r="C792" t="s">
        <v>10</v>
      </c>
      <c r="H792">
        <v>1477.0050000000001</v>
      </c>
      <c r="I792">
        <v>1.4770000000000001</v>
      </c>
      <c r="J792" t="b">
        <f t="shared" si="24"/>
        <v>0</v>
      </c>
      <c r="K792" t="str">
        <f>IF($J792,VLOOKUP(HOUR($A792),Grid!$A$2:$E$25,2),VLOOKUP(HOUR($A792),Grid!$A$2:$E$25,4))</f>
        <v>Winter Off-Peak</v>
      </c>
      <c r="L792">
        <f>IF($J792,VLOOKUP(HOUR($A792),Grid!$A$2:$E$25,3),VLOOKUP(HOUR($A792),Grid!$A$2:$E$25,5))</f>
        <v>0.13</v>
      </c>
      <c r="M792">
        <f t="shared" si="25"/>
        <v>0.19201000000000001</v>
      </c>
    </row>
    <row r="793" spans="1:13" x14ac:dyDescent="0.2">
      <c r="A793" s="1">
        <v>43500</v>
      </c>
      <c r="B793" t="s">
        <v>9</v>
      </c>
      <c r="C793" t="s">
        <v>10</v>
      </c>
      <c r="H793">
        <v>1464.875</v>
      </c>
      <c r="I793">
        <v>1.4650000000000001</v>
      </c>
      <c r="J793" t="b">
        <f t="shared" si="24"/>
        <v>0</v>
      </c>
      <c r="K793" t="str">
        <f>IF($J793,VLOOKUP(HOUR($A793),Grid!$A$2:$E$25,2),VLOOKUP(HOUR($A793),Grid!$A$2:$E$25,4))</f>
        <v>Winter Super-Off-Peak</v>
      </c>
      <c r="L793">
        <f>IF($J793,VLOOKUP(HOUR($A793),Grid!$A$2:$E$25,3),VLOOKUP(HOUR($A793),Grid!$A$2:$E$25,5))</f>
        <v>0.13</v>
      </c>
      <c r="M793">
        <f t="shared" si="25"/>
        <v>0.19045000000000001</v>
      </c>
    </row>
    <row r="794" spans="1:13" x14ac:dyDescent="0.2">
      <c r="A794" s="1">
        <v>43500.041666666664</v>
      </c>
      <c r="B794" t="s">
        <v>9</v>
      </c>
      <c r="C794" t="s">
        <v>10</v>
      </c>
      <c r="H794">
        <v>20041.197</v>
      </c>
      <c r="I794">
        <v>20.041</v>
      </c>
      <c r="J794" t="b">
        <f t="shared" si="24"/>
        <v>0</v>
      </c>
      <c r="K794" t="str">
        <f>IF($J794,VLOOKUP(HOUR($A794),Grid!$A$2:$E$25,2),VLOOKUP(HOUR($A794),Grid!$A$2:$E$25,4))</f>
        <v>Winter Super-Off-Peak</v>
      </c>
      <c r="L794">
        <f>IF($J794,VLOOKUP(HOUR($A794),Grid!$A$2:$E$25,3),VLOOKUP(HOUR($A794),Grid!$A$2:$E$25,5))</f>
        <v>0.13</v>
      </c>
      <c r="M794">
        <f t="shared" si="25"/>
        <v>2.6053299999999999</v>
      </c>
    </row>
    <row r="795" spans="1:13" x14ac:dyDescent="0.2">
      <c r="A795" s="1">
        <v>43500.083333333336</v>
      </c>
      <c r="B795" t="s">
        <v>9</v>
      </c>
      <c r="C795" t="s">
        <v>10</v>
      </c>
      <c r="H795">
        <v>20039.490000000002</v>
      </c>
      <c r="I795">
        <v>20.039000000000001</v>
      </c>
      <c r="J795" t="b">
        <f t="shared" si="24"/>
        <v>0</v>
      </c>
      <c r="K795" t="str">
        <f>IF($J795,VLOOKUP(HOUR($A795),Grid!$A$2:$E$25,2),VLOOKUP(HOUR($A795),Grid!$A$2:$E$25,4))</f>
        <v>Winter Off-Peak</v>
      </c>
      <c r="L795">
        <f>IF($J795,VLOOKUP(HOUR($A795),Grid!$A$2:$E$25,3),VLOOKUP(HOUR($A795),Grid!$A$2:$E$25,5))</f>
        <v>0.13</v>
      </c>
      <c r="M795">
        <f t="shared" si="25"/>
        <v>2.6050700000000004</v>
      </c>
    </row>
    <row r="796" spans="1:13" x14ac:dyDescent="0.2">
      <c r="A796" s="1">
        <v>43500.125</v>
      </c>
      <c r="B796" t="s">
        <v>9</v>
      </c>
      <c r="C796" t="s">
        <v>10</v>
      </c>
      <c r="H796">
        <v>10141.885</v>
      </c>
      <c r="I796">
        <v>10.141999999999999</v>
      </c>
      <c r="J796" t="b">
        <f t="shared" si="24"/>
        <v>0</v>
      </c>
      <c r="K796" t="str">
        <f>IF($J796,VLOOKUP(HOUR($A796),Grid!$A$2:$E$25,2),VLOOKUP(HOUR($A796),Grid!$A$2:$E$25,4))</f>
        <v>Winter Super-Off-Peak</v>
      </c>
      <c r="L796">
        <f>IF($J796,VLOOKUP(HOUR($A796),Grid!$A$2:$E$25,3),VLOOKUP(HOUR($A796),Grid!$A$2:$E$25,5))</f>
        <v>0.13</v>
      </c>
      <c r="M796">
        <f t="shared" si="25"/>
        <v>1.31846</v>
      </c>
    </row>
    <row r="797" spans="1:13" x14ac:dyDescent="0.2">
      <c r="A797" s="1">
        <v>43500.166666666664</v>
      </c>
      <c r="B797" t="s">
        <v>9</v>
      </c>
      <c r="C797" t="s">
        <v>10</v>
      </c>
      <c r="H797">
        <v>878.20100000000002</v>
      </c>
      <c r="I797">
        <v>0.878</v>
      </c>
      <c r="J797" t="b">
        <f t="shared" si="24"/>
        <v>0</v>
      </c>
      <c r="K797" t="str">
        <f>IF($J797,VLOOKUP(HOUR($A797),Grid!$A$2:$E$25,2),VLOOKUP(HOUR($A797),Grid!$A$2:$E$25,4))</f>
        <v>Winter Super-Off-Peak</v>
      </c>
      <c r="L797">
        <f>IF($J797,VLOOKUP(HOUR($A797),Grid!$A$2:$E$25,3),VLOOKUP(HOUR($A797),Grid!$A$2:$E$25,5))</f>
        <v>0.13</v>
      </c>
      <c r="M797">
        <f t="shared" si="25"/>
        <v>0.11414000000000001</v>
      </c>
    </row>
    <row r="798" spans="1:13" x14ac:dyDescent="0.2">
      <c r="A798" s="1">
        <v>43500.208333333336</v>
      </c>
      <c r="B798" t="s">
        <v>9</v>
      </c>
      <c r="C798" t="s">
        <v>10</v>
      </c>
      <c r="H798">
        <v>852.86300000000006</v>
      </c>
      <c r="I798">
        <v>0.85299999999999998</v>
      </c>
      <c r="J798" t="b">
        <f t="shared" si="24"/>
        <v>0</v>
      </c>
      <c r="K798" t="str">
        <f>IF($J798,VLOOKUP(HOUR($A798),Grid!$A$2:$E$25,2),VLOOKUP(HOUR($A798),Grid!$A$2:$E$25,4))</f>
        <v>Winter Super-Off-Peak</v>
      </c>
      <c r="L798">
        <f>IF($J798,VLOOKUP(HOUR($A798),Grid!$A$2:$E$25,3),VLOOKUP(HOUR($A798),Grid!$A$2:$E$25,5))</f>
        <v>0.13</v>
      </c>
      <c r="M798">
        <f t="shared" si="25"/>
        <v>0.11089</v>
      </c>
    </row>
    <row r="799" spans="1:13" x14ac:dyDescent="0.2">
      <c r="A799" s="1">
        <v>43500.25</v>
      </c>
      <c r="B799" t="s">
        <v>9</v>
      </c>
      <c r="C799" t="s">
        <v>10</v>
      </c>
      <c r="H799">
        <v>872.06399999999996</v>
      </c>
      <c r="I799">
        <v>0.872</v>
      </c>
      <c r="J799" t="b">
        <f t="shared" si="24"/>
        <v>0</v>
      </c>
      <c r="K799" t="str">
        <f>IF($J799,VLOOKUP(HOUR($A799),Grid!$A$2:$E$25,2),VLOOKUP(HOUR($A799),Grid!$A$2:$E$25,4))</f>
        <v>Winter Super-Off-Peak</v>
      </c>
      <c r="L799">
        <f>IF($J799,VLOOKUP(HOUR($A799),Grid!$A$2:$E$25,3),VLOOKUP(HOUR($A799),Grid!$A$2:$E$25,5))</f>
        <v>0.13</v>
      </c>
      <c r="M799">
        <f t="shared" si="25"/>
        <v>0.11336</v>
      </c>
    </row>
    <row r="800" spans="1:13" x14ac:dyDescent="0.2">
      <c r="A800" s="1">
        <v>43500.291666666664</v>
      </c>
      <c r="B800" t="s">
        <v>9</v>
      </c>
      <c r="C800" t="s">
        <v>10</v>
      </c>
      <c r="H800">
        <v>1015.079</v>
      </c>
      <c r="I800">
        <v>1.0149999999999999</v>
      </c>
      <c r="J800" t="b">
        <f t="shared" si="24"/>
        <v>0</v>
      </c>
      <c r="K800" t="str">
        <f>IF($J800,VLOOKUP(HOUR($A800),Grid!$A$2:$E$25,2),VLOOKUP(HOUR($A800),Grid!$A$2:$E$25,4))</f>
        <v>Winter Off-Peak</v>
      </c>
      <c r="L800">
        <f>IF($J800,VLOOKUP(HOUR($A800),Grid!$A$2:$E$25,3),VLOOKUP(HOUR($A800),Grid!$A$2:$E$25,5))</f>
        <v>0.16</v>
      </c>
      <c r="M800">
        <f t="shared" si="25"/>
        <v>0.16239999999999999</v>
      </c>
    </row>
    <row r="801" spans="1:13" x14ac:dyDescent="0.2">
      <c r="A801" s="1">
        <v>43500.333333333336</v>
      </c>
      <c r="B801" t="s">
        <v>9</v>
      </c>
      <c r="C801" t="s">
        <v>10</v>
      </c>
      <c r="H801">
        <v>2799.2890000000002</v>
      </c>
      <c r="I801">
        <v>2.7989999999999999</v>
      </c>
      <c r="J801" t="b">
        <f t="shared" si="24"/>
        <v>0</v>
      </c>
      <c r="K801" t="str">
        <f>IF($J801,VLOOKUP(HOUR($A801),Grid!$A$2:$E$25,2),VLOOKUP(HOUR($A801),Grid!$A$2:$E$25,4))</f>
        <v>Winter Off-Peak</v>
      </c>
      <c r="L801">
        <f>IF($J801,VLOOKUP(HOUR($A801),Grid!$A$2:$E$25,3),VLOOKUP(HOUR($A801),Grid!$A$2:$E$25,5))</f>
        <v>0.16</v>
      </c>
      <c r="M801">
        <f t="shared" si="25"/>
        <v>0.44784000000000002</v>
      </c>
    </row>
    <row r="802" spans="1:13" x14ac:dyDescent="0.2">
      <c r="A802" s="1">
        <v>43500.375</v>
      </c>
      <c r="B802" t="s">
        <v>9</v>
      </c>
      <c r="C802" t="s">
        <v>10</v>
      </c>
      <c r="H802">
        <v>1312.8910000000001</v>
      </c>
      <c r="I802">
        <v>1.3129999999999999</v>
      </c>
      <c r="J802" t="b">
        <f t="shared" si="24"/>
        <v>0</v>
      </c>
      <c r="K802" t="str">
        <f>IF($J802,VLOOKUP(HOUR($A802),Grid!$A$2:$E$25,2),VLOOKUP(HOUR($A802),Grid!$A$2:$E$25,4))</f>
        <v>Winter Off-Peak</v>
      </c>
      <c r="L802">
        <f>IF($J802,VLOOKUP(HOUR($A802),Grid!$A$2:$E$25,3),VLOOKUP(HOUR($A802),Grid!$A$2:$E$25,5))</f>
        <v>0.16</v>
      </c>
      <c r="M802">
        <f t="shared" si="25"/>
        <v>0.21007999999999999</v>
      </c>
    </row>
    <row r="803" spans="1:13" x14ac:dyDescent="0.2">
      <c r="A803" s="1">
        <v>43500.416666666664</v>
      </c>
      <c r="B803" t="s">
        <v>9</v>
      </c>
      <c r="C803" t="s">
        <v>10</v>
      </c>
      <c r="H803">
        <v>898.88</v>
      </c>
      <c r="I803">
        <v>0.89900000000000002</v>
      </c>
      <c r="J803" t="b">
        <f t="shared" si="24"/>
        <v>0</v>
      </c>
      <c r="K803" t="str">
        <f>IF($J803,VLOOKUP(HOUR($A803),Grid!$A$2:$E$25,2),VLOOKUP(HOUR($A803),Grid!$A$2:$E$25,4))</f>
        <v>Winter Off-Peak</v>
      </c>
      <c r="L803">
        <f>IF($J803,VLOOKUP(HOUR($A803),Grid!$A$2:$E$25,3),VLOOKUP(HOUR($A803),Grid!$A$2:$E$25,5))</f>
        <v>0.16</v>
      </c>
      <c r="M803">
        <f t="shared" si="25"/>
        <v>0.14384</v>
      </c>
    </row>
    <row r="804" spans="1:13" x14ac:dyDescent="0.2">
      <c r="A804" s="1">
        <v>43500.458333333336</v>
      </c>
      <c r="B804" t="s">
        <v>9</v>
      </c>
      <c r="C804" t="s">
        <v>10</v>
      </c>
      <c r="H804">
        <v>1187.069</v>
      </c>
      <c r="I804">
        <v>1.1870000000000001</v>
      </c>
      <c r="J804" t="b">
        <f t="shared" si="24"/>
        <v>0</v>
      </c>
      <c r="K804" t="str">
        <f>IF($J804,VLOOKUP(HOUR($A804),Grid!$A$2:$E$25,2),VLOOKUP(HOUR($A804),Grid!$A$2:$E$25,4))</f>
        <v>Winter Off-Peak</v>
      </c>
      <c r="L804">
        <f>IF($J804,VLOOKUP(HOUR($A804),Grid!$A$2:$E$25,3),VLOOKUP(HOUR($A804),Grid!$A$2:$E$25,5))</f>
        <v>0.16</v>
      </c>
      <c r="M804">
        <f t="shared" si="25"/>
        <v>0.18992000000000001</v>
      </c>
    </row>
    <row r="805" spans="1:13" x14ac:dyDescent="0.2">
      <c r="A805" s="1">
        <v>43500.5</v>
      </c>
      <c r="B805" t="s">
        <v>9</v>
      </c>
      <c r="C805" t="s">
        <v>10</v>
      </c>
      <c r="H805">
        <v>1294.1980000000001</v>
      </c>
      <c r="I805">
        <v>1.294</v>
      </c>
      <c r="J805" t="b">
        <f t="shared" si="24"/>
        <v>0</v>
      </c>
      <c r="K805" t="str">
        <f>IF($J805,VLOOKUP(HOUR($A805),Grid!$A$2:$E$25,2),VLOOKUP(HOUR($A805),Grid!$A$2:$E$25,4))</f>
        <v>Winter Off-Peak</v>
      </c>
      <c r="L805">
        <f>IF($J805,VLOOKUP(HOUR($A805),Grid!$A$2:$E$25,3),VLOOKUP(HOUR($A805),Grid!$A$2:$E$25,5))</f>
        <v>0.16</v>
      </c>
      <c r="M805">
        <f t="shared" si="25"/>
        <v>0.20704</v>
      </c>
    </row>
    <row r="806" spans="1:13" x14ac:dyDescent="0.2">
      <c r="A806" s="1">
        <v>43500.541666666664</v>
      </c>
      <c r="B806" t="s">
        <v>9</v>
      </c>
      <c r="C806" t="s">
        <v>10</v>
      </c>
      <c r="H806">
        <v>1359.7560000000001</v>
      </c>
      <c r="I806">
        <v>1.36</v>
      </c>
      <c r="J806" t="b">
        <f t="shared" si="24"/>
        <v>0</v>
      </c>
      <c r="K806" t="str">
        <f>IF($J806,VLOOKUP(HOUR($A806),Grid!$A$2:$E$25,2),VLOOKUP(HOUR($A806),Grid!$A$2:$E$25,4))</f>
        <v>Winter Peak</v>
      </c>
      <c r="L806">
        <f>IF($J806,VLOOKUP(HOUR($A806),Grid!$A$2:$E$25,3),VLOOKUP(HOUR($A806),Grid!$A$2:$E$25,5))</f>
        <v>0.24</v>
      </c>
      <c r="M806">
        <f t="shared" si="25"/>
        <v>0.32640000000000002</v>
      </c>
    </row>
    <row r="807" spans="1:13" x14ac:dyDescent="0.2">
      <c r="A807" s="1">
        <v>43500.583333333336</v>
      </c>
      <c r="B807" t="s">
        <v>9</v>
      </c>
      <c r="C807" t="s">
        <v>10</v>
      </c>
      <c r="H807">
        <v>1010.059</v>
      </c>
      <c r="I807">
        <v>1.01</v>
      </c>
      <c r="J807" t="b">
        <f t="shared" si="24"/>
        <v>0</v>
      </c>
      <c r="K807" t="str">
        <f>IF($J807,VLOOKUP(HOUR($A807),Grid!$A$2:$E$25,2),VLOOKUP(HOUR($A807),Grid!$A$2:$E$25,4))</f>
        <v>Winter Peak</v>
      </c>
      <c r="L807">
        <f>IF($J807,VLOOKUP(HOUR($A807),Grid!$A$2:$E$25,3),VLOOKUP(HOUR($A807),Grid!$A$2:$E$25,5))</f>
        <v>0.24</v>
      </c>
      <c r="M807">
        <f t="shared" si="25"/>
        <v>0.2424</v>
      </c>
    </row>
    <row r="808" spans="1:13" x14ac:dyDescent="0.2">
      <c r="A808" s="1">
        <v>43500.625</v>
      </c>
      <c r="B808" t="s">
        <v>9</v>
      </c>
      <c r="C808" t="s">
        <v>10</v>
      </c>
      <c r="H808">
        <v>2850.8690000000001</v>
      </c>
      <c r="I808">
        <v>2.851</v>
      </c>
      <c r="J808" t="b">
        <f t="shared" si="24"/>
        <v>0</v>
      </c>
      <c r="K808" t="str">
        <f>IF($J808,VLOOKUP(HOUR($A808),Grid!$A$2:$E$25,2),VLOOKUP(HOUR($A808),Grid!$A$2:$E$25,4))</f>
        <v>Winter Peak</v>
      </c>
      <c r="L808">
        <f>IF($J808,VLOOKUP(HOUR($A808),Grid!$A$2:$E$25,3),VLOOKUP(HOUR($A808),Grid!$A$2:$E$25,5))</f>
        <v>0.24</v>
      </c>
      <c r="M808">
        <f t="shared" si="25"/>
        <v>0.68423999999999996</v>
      </c>
    </row>
    <row r="809" spans="1:13" x14ac:dyDescent="0.2">
      <c r="A809" s="1">
        <v>43500.666666666664</v>
      </c>
      <c r="B809" t="s">
        <v>9</v>
      </c>
      <c r="C809" t="s">
        <v>10</v>
      </c>
      <c r="H809">
        <v>2753.152</v>
      </c>
      <c r="I809">
        <v>2.7530000000000001</v>
      </c>
      <c r="J809" t="b">
        <f t="shared" si="24"/>
        <v>0</v>
      </c>
      <c r="K809" t="str">
        <f>IF($J809,VLOOKUP(HOUR($A809),Grid!$A$2:$E$25,2),VLOOKUP(HOUR($A809),Grid!$A$2:$E$25,4))</f>
        <v>Winter Peak</v>
      </c>
      <c r="L809">
        <f>IF($J809,VLOOKUP(HOUR($A809),Grid!$A$2:$E$25,3),VLOOKUP(HOUR($A809),Grid!$A$2:$E$25,5))</f>
        <v>0.24</v>
      </c>
      <c r="M809">
        <f t="shared" si="25"/>
        <v>0.66071999999999997</v>
      </c>
    </row>
    <row r="810" spans="1:13" x14ac:dyDescent="0.2">
      <c r="A810" s="1">
        <v>43500.708333333336</v>
      </c>
      <c r="B810" t="s">
        <v>9</v>
      </c>
      <c r="C810" t="s">
        <v>10</v>
      </c>
      <c r="H810">
        <v>1757.8820000000001</v>
      </c>
      <c r="I810">
        <v>1.758</v>
      </c>
      <c r="J810" t="b">
        <f t="shared" si="24"/>
        <v>0</v>
      </c>
      <c r="K810" t="str">
        <f>IF($J810,VLOOKUP(HOUR($A810),Grid!$A$2:$E$25,2),VLOOKUP(HOUR($A810),Grid!$A$2:$E$25,4))</f>
        <v>Winter Peak</v>
      </c>
      <c r="L810">
        <f>IF($J810,VLOOKUP(HOUR($A810),Grid!$A$2:$E$25,3),VLOOKUP(HOUR($A810),Grid!$A$2:$E$25,5))</f>
        <v>0.24</v>
      </c>
      <c r="M810">
        <f t="shared" si="25"/>
        <v>0.42191999999999996</v>
      </c>
    </row>
    <row r="811" spans="1:13" x14ac:dyDescent="0.2">
      <c r="A811" s="1">
        <v>43500.75</v>
      </c>
      <c r="B811" t="s">
        <v>9</v>
      </c>
      <c r="C811" t="s">
        <v>10</v>
      </c>
      <c r="H811">
        <v>1732.021</v>
      </c>
      <c r="I811">
        <v>1.732</v>
      </c>
      <c r="J811" t="b">
        <f t="shared" si="24"/>
        <v>0</v>
      </c>
      <c r="K811" t="str">
        <f>IF($J811,VLOOKUP(HOUR($A811),Grid!$A$2:$E$25,2),VLOOKUP(HOUR($A811),Grid!$A$2:$E$25,4))</f>
        <v>Winter Peak</v>
      </c>
      <c r="L811">
        <f>IF($J811,VLOOKUP(HOUR($A811),Grid!$A$2:$E$25,3),VLOOKUP(HOUR($A811),Grid!$A$2:$E$25,5))</f>
        <v>0.24</v>
      </c>
      <c r="M811">
        <f t="shared" si="25"/>
        <v>0.41567999999999999</v>
      </c>
    </row>
    <row r="812" spans="1:13" x14ac:dyDescent="0.2">
      <c r="A812" s="1">
        <v>43500.791666666664</v>
      </c>
      <c r="B812" t="s">
        <v>9</v>
      </c>
      <c r="C812" t="s">
        <v>10</v>
      </c>
      <c r="H812">
        <v>2009.55</v>
      </c>
      <c r="I812">
        <v>2.0099999999999998</v>
      </c>
      <c r="J812" t="b">
        <f t="shared" si="24"/>
        <v>0</v>
      </c>
      <c r="K812" t="str">
        <f>IF($J812,VLOOKUP(HOUR($A812),Grid!$A$2:$E$25,2),VLOOKUP(HOUR($A812),Grid!$A$2:$E$25,4))</f>
        <v>Winter Off-Peak</v>
      </c>
      <c r="L812">
        <f>IF($J812,VLOOKUP(HOUR($A812),Grid!$A$2:$E$25,3),VLOOKUP(HOUR($A812),Grid!$A$2:$E$25,5))</f>
        <v>0.17</v>
      </c>
      <c r="M812">
        <f t="shared" si="25"/>
        <v>0.3417</v>
      </c>
    </row>
    <row r="813" spans="1:13" x14ac:dyDescent="0.2">
      <c r="A813" s="1">
        <v>43500.833333333336</v>
      </c>
      <c r="B813" t="s">
        <v>9</v>
      </c>
      <c r="C813" t="s">
        <v>10</v>
      </c>
      <c r="H813">
        <v>2033.579</v>
      </c>
      <c r="I813">
        <v>2.0339999999999998</v>
      </c>
      <c r="J813" t="b">
        <f t="shared" si="24"/>
        <v>0</v>
      </c>
      <c r="K813" t="str">
        <f>IF($J813,VLOOKUP(HOUR($A813),Grid!$A$2:$E$25,2),VLOOKUP(HOUR($A813),Grid!$A$2:$E$25,4))</f>
        <v>Winter Off-Peak</v>
      </c>
      <c r="L813">
        <f>IF($J813,VLOOKUP(HOUR($A813),Grid!$A$2:$E$25,3),VLOOKUP(HOUR($A813),Grid!$A$2:$E$25,5))</f>
        <v>0.17</v>
      </c>
      <c r="M813">
        <f t="shared" si="25"/>
        <v>0.34577999999999998</v>
      </c>
    </row>
    <row r="814" spans="1:13" x14ac:dyDescent="0.2">
      <c r="A814" s="1">
        <v>43500.875</v>
      </c>
      <c r="B814" t="s">
        <v>9</v>
      </c>
      <c r="C814" t="s">
        <v>10</v>
      </c>
      <c r="H814">
        <v>1766.8340000000001</v>
      </c>
      <c r="I814">
        <v>1.7669999999999999</v>
      </c>
      <c r="J814" t="b">
        <f t="shared" si="24"/>
        <v>0</v>
      </c>
      <c r="K814" t="str">
        <f>IF($J814,VLOOKUP(HOUR($A814),Grid!$A$2:$E$25,2),VLOOKUP(HOUR($A814),Grid!$A$2:$E$25,4))</f>
        <v>Winter Off-Peak</v>
      </c>
      <c r="L814">
        <f>IF($J814,VLOOKUP(HOUR($A814),Grid!$A$2:$E$25,3),VLOOKUP(HOUR($A814),Grid!$A$2:$E$25,5))</f>
        <v>0.13</v>
      </c>
      <c r="M814">
        <f t="shared" si="25"/>
        <v>0.22971</v>
      </c>
    </row>
    <row r="815" spans="1:13" x14ac:dyDescent="0.2">
      <c r="A815" s="1">
        <v>43500.916666666664</v>
      </c>
      <c r="B815" t="s">
        <v>9</v>
      </c>
      <c r="C815" t="s">
        <v>10</v>
      </c>
      <c r="H815">
        <v>1600.749</v>
      </c>
      <c r="I815">
        <v>1.601</v>
      </c>
      <c r="J815" t="b">
        <f t="shared" si="24"/>
        <v>0</v>
      </c>
      <c r="K815" t="str">
        <f>IF($J815,VLOOKUP(HOUR($A815),Grid!$A$2:$E$25,2),VLOOKUP(HOUR($A815),Grid!$A$2:$E$25,4))</f>
        <v>Winter Off-Peak</v>
      </c>
      <c r="L815">
        <f>IF($J815,VLOOKUP(HOUR($A815),Grid!$A$2:$E$25,3),VLOOKUP(HOUR($A815),Grid!$A$2:$E$25,5))</f>
        <v>0.13</v>
      </c>
      <c r="M815">
        <f t="shared" si="25"/>
        <v>0.20813000000000001</v>
      </c>
    </row>
    <row r="816" spans="1:13" x14ac:dyDescent="0.2">
      <c r="A816" s="1">
        <v>43500.958333333336</v>
      </c>
      <c r="B816" t="s">
        <v>9</v>
      </c>
      <c r="C816" t="s">
        <v>10</v>
      </c>
      <c r="H816">
        <v>1318.279</v>
      </c>
      <c r="I816">
        <v>1.3180000000000001</v>
      </c>
      <c r="J816" t="b">
        <f t="shared" si="24"/>
        <v>0</v>
      </c>
      <c r="K816" t="str">
        <f>IF($J816,VLOOKUP(HOUR($A816),Grid!$A$2:$E$25,2),VLOOKUP(HOUR($A816),Grid!$A$2:$E$25,4))</f>
        <v>Winter Off-Peak</v>
      </c>
      <c r="L816">
        <f>IF($J816,VLOOKUP(HOUR($A816),Grid!$A$2:$E$25,3),VLOOKUP(HOUR($A816),Grid!$A$2:$E$25,5))</f>
        <v>0.13</v>
      </c>
      <c r="M816">
        <f t="shared" si="25"/>
        <v>0.17134000000000002</v>
      </c>
    </row>
    <row r="817" spans="1:13" x14ac:dyDescent="0.2">
      <c r="A817" s="1">
        <v>43501</v>
      </c>
      <c r="B817" t="s">
        <v>9</v>
      </c>
      <c r="C817" t="s">
        <v>10</v>
      </c>
      <c r="H817">
        <v>955.28899999999999</v>
      </c>
      <c r="I817">
        <v>0.95499999999999996</v>
      </c>
      <c r="J817" t="b">
        <f t="shared" si="24"/>
        <v>0</v>
      </c>
      <c r="K817" t="str">
        <f>IF($J817,VLOOKUP(HOUR($A817),Grid!$A$2:$E$25,2),VLOOKUP(HOUR($A817),Grid!$A$2:$E$25,4))</f>
        <v>Winter Super-Off-Peak</v>
      </c>
      <c r="L817">
        <f>IF($J817,VLOOKUP(HOUR($A817),Grid!$A$2:$E$25,3),VLOOKUP(HOUR($A817),Grid!$A$2:$E$25,5))</f>
        <v>0.13</v>
      </c>
      <c r="M817">
        <f t="shared" si="25"/>
        <v>0.12415</v>
      </c>
    </row>
    <row r="818" spans="1:13" x14ac:dyDescent="0.2">
      <c r="A818" s="1">
        <v>43501.041666666664</v>
      </c>
      <c r="B818" t="s">
        <v>9</v>
      </c>
      <c r="C818" t="s">
        <v>10</v>
      </c>
      <c r="H818">
        <v>858.71199999999999</v>
      </c>
      <c r="I818">
        <v>0.85899999999999999</v>
      </c>
      <c r="J818" t="b">
        <f t="shared" si="24"/>
        <v>0</v>
      </c>
      <c r="K818" t="str">
        <f>IF($J818,VLOOKUP(HOUR($A818),Grid!$A$2:$E$25,2),VLOOKUP(HOUR($A818),Grid!$A$2:$E$25,4))</f>
        <v>Winter Super-Off-Peak</v>
      </c>
      <c r="L818">
        <f>IF($J818,VLOOKUP(HOUR($A818),Grid!$A$2:$E$25,3),VLOOKUP(HOUR($A818),Grid!$A$2:$E$25,5))</f>
        <v>0.13</v>
      </c>
      <c r="M818">
        <f t="shared" si="25"/>
        <v>0.11167000000000001</v>
      </c>
    </row>
    <row r="819" spans="1:13" x14ac:dyDescent="0.2">
      <c r="A819" s="1">
        <v>43501.083333333336</v>
      </c>
      <c r="B819" t="s">
        <v>9</v>
      </c>
      <c r="C819" t="s">
        <v>10</v>
      </c>
      <c r="H819">
        <v>947.38699999999994</v>
      </c>
      <c r="I819">
        <v>0.94699999999999995</v>
      </c>
      <c r="J819" t="b">
        <f t="shared" si="24"/>
        <v>0</v>
      </c>
      <c r="K819" t="str">
        <f>IF($J819,VLOOKUP(HOUR($A819),Grid!$A$2:$E$25,2),VLOOKUP(HOUR($A819),Grid!$A$2:$E$25,4))</f>
        <v>Winter Off-Peak</v>
      </c>
      <c r="L819">
        <f>IF($J819,VLOOKUP(HOUR($A819),Grid!$A$2:$E$25,3),VLOOKUP(HOUR($A819),Grid!$A$2:$E$25,5))</f>
        <v>0.13</v>
      </c>
      <c r="M819">
        <f t="shared" si="25"/>
        <v>0.12311</v>
      </c>
    </row>
    <row r="820" spans="1:13" x14ac:dyDescent="0.2">
      <c r="A820" s="1">
        <v>43501.125</v>
      </c>
      <c r="B820" t="s">
        <v>9</v>
      </c>
      <c r="C820" t="s">
        <v>10</v>
      </c>
      <c r="H820">
        <v>6691.9889999999996</v>
      </c>
      <c r="I820">
        <v>6.6920000000000002</v>
      </c>
      <c r="J820" t="b">
        <f t="shared" si="24"/>
        <v>0</v>
      </c>
      <c r="K820" t="str">
        <f>IF($J820,VLOOKUP(HOUR($A820),Grid!$A$2:$E$25,2),VLOOKUP(HOUR($A820),Grid!$A$2:$E$25,4))</f>
        <v>Winter Super-Off-Peak</v>
      </c>
      <c r="L820">
        <f>IF($J820,VLOOKUP(HOUR($A820),Grid!$A$2:$E$25,3),VLOOKUP(HOUR($A820),Grid!$A$2:$E$25,5))</f>
        <v>0.13</v>
      </c>
      <c r="M820">
        <f t="shared" si="25"/>
        <v>0.86996000000000007</v>
      </c>
    </row>
    <row r="821" spans="1:13" x14ac:dyDescent="0.2">
      <c r="A821" s="1">
        <v>43501.166666666664</v>
      </c>
      <c r="B821" t="s">
        <v>9</v>
      </c>
      <c r="C821" t="s">
        <v>10</v>
      </c>
      <c r="H821">
        <v>4024.3760000000002</v>
      </c>
      <c r="I821">
        <v>4.024</v>
      </c>
      <c r="J821" t="b">
        <f t="shared" si="24"/>
        <v>0</v>
      </c>
      <c r="K821" t="str">
        <f>IF($J821,VLOOKUP(HOUR($A821),Grid!$A$2:$E$25,2),VLOOKUP(HOUR($A821),Grid!$A$2:$E$25,4))</f>
        <v>Winter Super-Off-Peak</v>
      </c>
      <c r="L821">
        <f>IF($J821,VLOOKUP(HOUR($A821),Grid!$A$2:$E$25,3),VLOOKUP(HOUR($A821),Grid!$A$2:$E$25,5))</f>
        <v>0.13</v>
      </c>
      <c r="M821">
        <f t="shared" si="25"/>
        <v>0.52312000000000003</v>
      </c>
    </row>
    <row r="822" spans="1:13" x14ac:dyDescent="0.2">
      <c r="A822" s="1">
        <v>43501.208333333336</v>
      </c>
      <c r="B822" t="s">
        <v>9</v>
      </c>
      <c r="C822" t="s">
        <v>10</v>
      </c>
      <c r="H822">
        <v>1107.4559999999999</v>
      </c>
      <c r="I822">
        <v>1.107</v>
      </c>
      <c r="J822" t="b">
        <f t="shared" si="24"/>
        <v>0</v>
      </c>
      <c r="K822" t="str">
        <f>IF($J822,VLOOKUP(HOUR($A822),Grid!$A$2:$E$25,2),VLOOKUP(HOUR($A822),Grid!$A$2:$E$25,4))</f>
        <v>Winter Super-Off-Peak</v>
      </c>
      <c r="L822">
        <f>IF($J822,VLOOKUP(HOUR($A822),Grid!$A$2:$E$25,3),VLOOKUP(HOUR($A822),Grid!$A$2:$E$25,5))</f>
        <v>0.13</v>
      </c>
      <c r="M822">
        <f t="shared" si="25"/>
        <v>0.14391000000000001</v>
      </c>
    </row>
    <row r="823" spans="1:13" x14ac:dyDescent="0.2">
      <c r="A823" s="1">
        <v>43501.25</v>
      </c>
      <c r="B823" t="s">
        <v>9</v>
      </c>
      <c r="C823" t="s">
        <v>10</v>
      </c>
      <c r="H823">
        <v>1026.2380000000001</v>
      </c>
      <c r="I823">
        <v>1.026</v>
      </c>
      <c r="J823" t="b">
        <f t="shared" si="24"/>
        <v>0</v>
      </c>
      <c r="K823" t="str">
        <f>IF($J823,VLOOKUP(HOUR($A823),Grid!$A$2:$E$25,2),VLOOKUP(HOUR($A823),Grid!$A$2:$E$25,4))</f>
        <v>Winter Super-Off-Peak</v>
      </c>
      <c r="L823">
        <f>IF($J823,VLOOKUP(HOUR($A823),Grid!$A$2:$E$25,3),VLOOKUP(HOUR($A823),Grid!$A$2:$E$25,5))</f>
        <v>0.13</v>
      </c>
      <c r="M823">
        <f t="shared" si="25"/>
        <v>0.13338</v>
      </c>
    </row>
    <row r="824" spans="1:13" x14ac:dyDescent="0.2">
      <c r="A824" s="1">
        <v>43501.291666666664</v>
      </c>
      <c r="B824" t="s">
        <v>9</v>
      </c>
      <c r="C824" t="s">
        <v>10</v>
      </c>
      <c r="H824">
        <v>1314.3910000000001</v>
      </c>
      <c r="I824">
        <v>1.3140000000000001</v>
      </c>
      <c r="J824" t="b">
        <f t="shared" si="24"/>
        <v>0</v>
      </c>
      <c r="K824" t="str">
        <f>IF($J824,VLOOKUP(HOUR($A824),Grid!$A$2:$E$25,2),VLOOKUP(HOUR($A824),Grid!$A$2:$E$25,4))</f>
        <v>Winter Off-Peak</v>
      </c>
      <c r="L824">
        <f>IF($J824,VLOOKUP(HOUR($A824),Grid!$A$2:$E$25,3),VLOOKUP(HOUR($A824),Grid!$A$2:$E$25,5))</f>
        <v>0.16</v>
      </c>
      <c r="M824">
        <f t="shared" si="25"/>
        <v>0.21024000000000001</v>
      </c>
    </row>
    <row r="825" spans="1:13" x14ac:dyDescent="0.2">
      <c r="A825" s="1">
        <v>43501.333333333336</v>
      </c>
      <c r="B825" t="s">
        <v>9</v>
      </c>
      <c r="C825" t="s">
        <v>10</v>
      </c>
      <c r="H825">
        <v>2194.288</v>
      </c>
      <c r="I825">
        <v>2.194</v>
      </c>
      <c r="J825" t="b">
        <f t="shared" si="24"/>
        <v>0</v>
      </c>
      <c r="K825" t="str">
        <f>IF($J825,VLOOKUP(HOUR($A825),Grid!$A$2:$E$25,2),VLOOKUP(HOUR($A825),Grid!$A$2:$E$25,4))</f>
        <v>Winter Off-Peak</v>
      </c>
      <c r="L825">
        <f>IF($J825,VLOOKUP(HOUR($A825),Grid!$A$2:$E$25,3),VLOOKUP(HOUR($A825),Grid!$A$2:$E$25,5))</f>
        <v>0.16</v>
      </c>
      <c r="M825">
        <f t="shared" si="25"/>
        <v>0.35104000000000002</v>
      </c>
    </row>
    <row r="826" spans="1:13" x14ac:dyDescent="0.2">
      <c r="A826" s="1">
        <v>43501.375</v>
      </c>
      <c r="B826" t="s">
        <v>9</v>
      </c>
      <c r="C826" t="s">
        <v>10</v>
      </c>
      <c r="H826">
        <v>1174.569</v>
      </c>
      <c r="I826">
        <v>1.175</v>
      </c>
      <c r="J826" t="b">
        <f t="shared" si="24"/>
        <v>0</v>
      </c>
      <c r="K826" t="str">
        <f>IF($J826,VLOOKUP(HOUR($A826),Grid!$A$2:$E$25,2),VLOOKUP(HOUR($A826),Grid!$A$2:$E$25,4))</f>
        <v>Winter Off-Peak</v>
      </c>
      <c r="L826">
        <f>IF($J826,VLOOKUP(HOUR($A826),Grid!$A$2:$E$25,3),VLOOKUP(HOUR($A826),Grid!$A$2:$E$25,5))</f>
        <v>0.16</v>
      </c>
      <c r="M826">
        <f t="shared" si="25"/>
        <v>0.188</v>
      </c>
    </row>
    <row r="827" spans="1:13" x14ac:dyDescent="0.2">
      <c r="A827" s="1">
        <v>43501.416666666664</v>
      </c>
      <c r="B827" t="s">
        <v>9</v>
      </c>
      <c r="C827" t="s">
        <v>10</v>
      </c>
      <c r="H827">
        <v>1295.375</v>
      </c>
      <c r="I827">
        <v>1.2949999999999999</v>
      </c>
      <c r="J827" t="b">
        <f t="shared" si="24"/>
        <v>0</v>
      </c>
      <c r="K827" t="str">
        <f>IF($J827,VLOOKUP(HOUR($A827),Grid!$A$2:$E$25,2),VLOOKUP(HOUR($A827),Grid!$A$2:$E$25,4))</f>
        <v>Winter Off-Peak</v>
      </c>
      <c r="L827">
        <f>IF($J827,VLOOKUP(HOUR($A827),Grid!$A$2:$E$25,3),VLOOKUP(HOUR($A827),Grid!$A$2:$E$25,5))</f>
        <v>0.16</v>
      </c>
      <c r="M827">
        <f t="shared" si="25"/>
        <v>0.2072</v>
      </c>
    </row>
    <row r="828" spans="1:13" x14ac:dyDescent="0.2">
      <c r="A828" s="1">
        <v>43501.458333333336</v>
      </c>
      <c r="B828" t="s">
        <v>9</v>
      </c>
      <c r="C828" t="s">
        <v>10</v>
      </c>
      <c r="H828">
        <v>1040.3589999999999</v>
      </c>
      <c r="I828">
        <v>1.04</v>
      </c>
      <c r="J828" t="b">
        <f t="shared" si="24"/>
        <v>0</v>
      </c>
      <c r="K828" t="str">
        <f>IF($J828,VLOOKUP(HOUR($A828),Grid!$A$2:$E$25,2),VLOOKUP(HOUR($A828),Grid!$A$2:$E$25,4))</f>
        <v>Winter Off-Peak</v>
      </c>
      <c r="L828">
        <f>IF($J828,VLOOKUP(HOUR($A828),Grid!$A$2:$E$25,3),VLOOKUP(HOUR($A828),Grid!$A$2:$E$25,5))</f>
        <v>0.16</v>
      </c>
      <c r="M828">
        <f t="shared" si="25"/>
        <v>0.16640000000000002</v>
      </c>
    </row>
    <row r="829" spans="1:13" x14ac:dyDescent="0.2">
      <c r="A829" s="1">
        <v>43501.5</v>
      </c>
      <c r="B829" t="s">
        <v>9</v>
      </c>
      <c r="C829" t="s">
        <v>10</v>
      </c>
      <c r="H829">
        <v>947.77</v>
      </c>
      <c r="I829">
        <v>0.94799999999999995</v>
      </c>
      <c r="J829" t="b">
        <f t="shared" si="24"/>
        <v>0</v>
      </c>
      <c r="K829" t="str">
        <f>IF($J829,VLOOKUP(HOUR($A829),Grid!$A$2:$E$25,2),VLOOKUP(HOUR($A829),Grid!$A$2:$E$25,4))</f>
        <v>Winter Off-Peak</v>
      </c>
      <c r="L829">
        <f>IF($J829,VLOOKUP(HOUR($A829),Grid!$A$2:$E$25,3),VLOOKUP(HOUR($A829),Grid!$A$2:$E$25,5))</f>
        <v>0.16</v>
      </c>
      <c r="M829">
        <f t="shared" si="25"/>
        <v>0.15168000000000001</v>
      </c>
    </row>
    <row r="830" spans="1:13" x14ac:dyDescent="0.2">
      <c r="A830" s="1">
        <v>43501.541666666664</v>
      </c>
      <c r="B830" t="s">
        <v>9</v>
      </c>
      <c r="C830" t="s">
        <v>10</v>
      </c>
      <c r="H830">
        <v>914.19399999999996</v>
      </c>
      <c r="I830">
        <v>0.91400000000000003</v>
      </c>
      <c r="J830" t="b">
        <f t="shared" si="24"/>
        <v>0</v>
      </c>
      <c r="K830" t="str">
        <f>IF($J830,VLOOKUP(HOUR($A830),Grid!$A$2:$E$25,2),VLOOKUP(HOUR($A830),Grid!$A$2:$E$25,4))</f>
        <v>Winter Peak</v>
      </c>
      <c r="L830">
        <f>IF($J830,VLOOKUP(HOUR($A830),Grid!$A$2:$E$25,3),VLOOKUP(HOUR($A830),Grid!$A$2:$E$25,5))</f>
        <v>0.24</v>
      </c>
      <c r="M830">
        <f t="shared" si="25"/>
        <v>0.21936</v>
      </c>
    </row>
    <row r="831" spans="1:13" x14ac:dyDescent="0.2">
      <c r="A831" s="1">
        <v>43501.583333333336</v>
      </c>
      <c r="B831" t="s">
        <v>9</v>
      </c>
      <c r="C831" t="s">
        <v>10</v>
      </c>
      <c r="H831">
        <v>846.60299999999995</v>
      </c>
      <c r="I831">
        <v>0.84699999999999998</v>
      </c>
      <c r="J831" t="b">
        <f t="shared" si="24"/>
        <v>0</v>
      </c>
      <c r="K831" t="str">
        <f>IF($J831,VLOOKUP(HOUR($A831),Grid!$A$2:$E$25,2),VLOOKUP(HOUR($A831),Grid!$A$2:$E$25,4))</f>
        <v>Winter Peak</v>
      </c>
      <c r="L831">
        <f>IF($J831,VLOOKUP(HOUR($A831),Grid!$A$2:$E$25,3),VLOOKUP(HOUR($A831),Grid!$A$2:$E$25,5))</f>
        <v>0.24</v>
      </c>
      <c r="M831">
        <f t="shared" si="25"/>
        <v>0.20327999999999999</v>
      </c>
    </row>
    <row r="832" spans="1:13" x14ac:dyDescent="0.2">
      <c r="A832" s="1">
        <v>43501.625</v>
      </c>
      <c r="B832" t="s">
        <v>9</v>
      </c>
      <c r="C832" t="s">
        <v>10</v>
      </c>
      <c r="H832">
        <v>1081.3800000000001</v>
      </c>
      <c r="I832">
        <v>1.081</v>
      </c>
      <c r="J832" t="b">
        <f t="shared" si="24"/>
        <v>0</v>
      </c>
      <c r="K832" t="str">
        <f>IF($J832,VLOOKUP(HOUR($A832),Grid!$A$2:$E$25,2),VLOOKUP(HOUR($A832),Grid!$A$2:$E$25,4))</f>
        <v>Winter Peak</v>
      </c>
      <c r="L832">
        <f>IF($J832,VLOOKUP(HOUR($A832),Grid!$A$2:$E$25,3),VLOOKUP(HOUR($A832),Grid!$A$2:$E$25,5))</f>
        <v>0.24</v>
      </c>
      <c r="M832">
        <f t="shared" si="25"/>
        <v>0.25944</v>
      </c>
    </row>
    <row r="833" spans="1:13" x14ac:dyDescent="0.2">
      <c r="A833" s="1">
        <v>43501.666666666664</v>
      </c>
      <c r="B833" t="s">
        <v>9</v>
      </c>
      <c r="C833" t="s">
        <v>10</v>
      </c>
      <c r="H833">
        <v>1928.538</v>
      </c>
      <c r="I833">
        <v>1.929</v>
      </c>
      <c r="J833" t="b">
        <f t="shared" si="24"/>
        <v>0</v>
      </c>
      <c r="K833" t="str">
        <f>IF($J833,VLOOKUP(HOUR($A833),Grid!$A$2:$E$25,2),VLOOKUP(HOUR($A833),Grid!$A$2:$E$25,4))</f>
        <v>Winter Peak</v>
      </c>
      <c r="L833">
        <f>IF($J833,VLOOKUP(HOUR($A833),Grid!$A$2:$E$25,3),VLOOKUP(HOUR($A833),Grid!$A$2:$E$25,5))</f>
        <v>0.24</v>
      </c>
      <c r="M833">
        <f t="shared" si="25"/>
        <v>0.46295999999999998</v>
      </c>
    </row>
    <row r="834" spans="1:13" x14ac:dyDescent="0.2">
      <c r="A834" s="1">
        <v>43501.708333333336</v>
      </c>
      <c r="B834" t="s">
        <v>9</v>
      </c>
      <c r="C834" t="s">
        <v>10</v>
      </c>
      <c r="H834">
        <v>4002.607</v>
      </c>
      <c r="I834">
        <v>4.0030000000000001</v>
      </c>
      <c r="J834" t="b">
        <f t="shared" si="24"/>
        <v>0</v>
      </c>
      <c r="K834" t="str">
        <f>IF($J834,VLOOKUP(HOUR($A834),Grid!$A$2:$E$25,2),VLOOKUP(HOUR($A834),Grid!$A$2:$E$25,4))</f>
        <v>Winter Peak</v>
      </c>
      <c r="L834">
        <f>IF($J834,VLOOKUP(HOUR($A834),Grid!$A$2:$E$25,3),VLOOKUP(HOUR($A834),Grid!$A$2:$E$25,5))</f>
        <v>0.24</v>
      </c>
      <c r="M834">
        <f t="shared" si="25"/>
        <v>0.96072000000000002</v>
      </c>
    </row>
    <row r="835" spans="1:13" x14ac:dyDescent="0.2">
      <c r="A835" s="1">
        <v>43501.75</v>
      </c>
      <c r="B835" t="s">
        <v>9</v>
      </c>
      <c r="C835" t="s">
        <v>10</v>
      </c>
      <c r="H835">
        <v>1723.761</v>
      </c>
      <c r="I835">
        <v>1.724</v>
      </c>
      <c r="J835" t="b">
        <f t="shared" ref="J835:J898" si="26">AND((MONTH($A835)&gt;5), (MONTH($A835)&lt;10))</f>
        <v>0</v>
      </c>
      <c r="K835" t="str">
        <f>IF($J835,VLOOKUP(HOUR($A835),Grid!$A$2:$E$25,2),VLOOKUP(HOUR($A835),Grid!$A$2:$E$25,4))</f>
        <v>Winter Peak</v>
      </c>
      <c r="L835">
        <f>IF($J835,VLOOKUP(HOUR($A835),Grid!$A$2:$E$25,3),VLOOKUP(HOUR($A835),Grid!$A$2:$E$25,5))</f>
        <v>0.24</v>
      </c>
      <c r="M835">
        <f t="shared" ref="M835:M898" si="27">I835*L835</f>
        <v>0.41375999999999996</v>
      </c>
    </row>
    <row r="836" spans="1:13" x14ac:dyDescent="0.2">
      <c r="A836" s="1">
        <v>43501.791666666664</v>
      </c>
      <c r="B836" t="s">
        <v>9</v>
      </c>
      <c r="C836" t="s">
        <v>10</v>
      </c>
      <c r="H836">
        <v>1923.6369999999999</v>
      </c>
      <c r="I836">
        <v>1.9239999999999999</v>
      </c>
      <c r="J836" t="b">
        <f t="shared" si="26"/>
        <v>0</v>
      </c>
      <c r="K836" t="str">
        <f>IF($J836,VLOOKUP(HOUR($A836),Grid!$A$2:$E$25,2),VLOOKUP(HOUR($A836),Grid!$A$2:$E$25,4))</f>
        <v>Winter Off-Peak</v>
      </c>
      <c r="L836">
        <f>IF($J836,VLOOKUP(HOUR($A836),Grid!$A$2:$E$25,3),VLOOKUP(HOUR($A836),Grid!$A$2:$E$25,5))</f>
        <v>0.17</v>
      </c>
      <c r="M836">
        <f t="shared" si="27"/>
        <v>0.32708000000000004</v>
      </c>
    </row>
    <row r="837" spans="1:13" x14ac:dyDescent="0.2">
      <c r="A837" s="1">
        <v>43501.833333333336</v>
      </c>
      <c r="B837" t="s">
        <v>9</v>
      </c>
      <c r="C837" t="s">
        <v>10</v>
      </c>
      <c r="H837">
        <v>1847.675</v>
      </c>
      <c r="I837">
        <v>1.8480000000000001</v>
      </c>
      <c r="J837" t="b">
        <f t="shared" si="26"/>
        <v>0</v>
      </c>
      <c r="K837" t="str">
        <f>IF($J837,VLOOKUP(HOUR($A837),Grid!$A$2:$E$25,2),VLOOKUP(HOUR($A837),Grid!$A$2:$E$25,4))</f>
        <v>Winter Off-Peak</v>
      </c>
      <c r="L837">
        <f>IF($J837,VLOOKUP(HOUR($A837),Grid!$A$2:$E$25,3),VLOOKUP(HOUR($A837),Grid!$A$2:$E$25,5))</f>
        <v>0.17</v>
      </c>
      <c r="M837">
        <f t="shared" si="27"/>
        <v>0.31416000000000005</v>
      </c>
    </row>
    <row r="838" spans="1:13" x14ac:dyDescent="0.2">
      <c r="A838" s="1">
        <v>43501.875</v>
      </c>
      <c r="B838" t="s">
        <v>9</v>
      </c>
      <c r="C838" t="s">
        <v>10</v>
      </c>
      <c r="H838">
        <v>1246.6079999999999</v>
      </c>
      <c r="I838">
        <v>1.2470000000000001</v>
      </c>
      <c r="J838" t="b">
        <f t="shared" si="26"/>
        <v>0</v>
      </c>
      <c r="K838" t="str">
        <f>IF($J838,VLOOKUP(HOUR($A838),Grid!$A$2:$E$25,2),VLOOKUP(HOUR($A838),Grid!$A$2:$E$25,4))</f>
        <v>Winter Off-Peak</v>
      </c>
      <c r="L838">
        <f>IF($J838,VLOOKUP(HOUR($A838),Grid!$A$2:$E$25,3),VLOOKUP(HOUR($A838),Grid!$A$2:$E$25,5))</f>
        <v>0.13</v>
      </c>
      <c r="M838">
        <f t="shared" si="27"/>
        <v>0.16211000000000003</v>
      </c>
    </row>
    <row r="839" spans="1:13" x14ac:dyDescent="0.2">
      <c r="A839" s="1">
        <v>43501.916666666664</v>
      </c>
      <c r="B839" t="s">
        <v>9</v>
      </c>
      <c r="C839" t="s">
        <v>10</v>
      </c>
      <c r="H839">
        <v>1219.2</v>
      </c>
      <c r="I839">
        <v>1.2190000000000001</v>
      </c>
      <c r="J839" t="b">
        <f t="shared" si="26"/>
        <v>0</v>
      </c>
      <c r="K839" t="str">
        <f>IF($J839,VLOOKUP(HOUR($A839),Grid!$A$2:$E$25,2),VLOOKUP(HOUR($A839),Grid!$A$2:$E$25,4))</f>
        <v>Winter Off-Peak</v>
      </c>
      <c r="L839">
        <f>IF($J839,VLOOKUP(HOUR($A839),Grid!$A$2:$E$25,3),VLOOKUP(HOUR($A839),Grid!$A$2:$E$25,5))</f>
        <v>0.13</v>
      </c>
      <c r="M839">
        <f t="shared" si="27"/>
        <v>0.15847000000000003</v>
      </c>
    </row>
    <row r="840" spans="1:13" x14ac:dyDescent="0.2">
      <c r="A840" s="1">
        <v>43501.958333333336</v>
      </c>
      <c r="B840" t="s">
        <v>9</v>
      </c>
      <c r="C840" t="s">
        <v>10</v>
      </c>
      <c r="H840">
        <v>-329.68200000000002</v>
      </c>
      <c r="I840">
        <v>-0.33</v>
      </c>
      <c r="J840" t="b">
        <f t="shared" si="26"/>
        <v>0</v>
      </c>
      <c r="K840" t="str">
        <f>IF($J840,VLOOKUP(HOUR($A840),Grid!$A$2:$E$25,2),VLOOKUP(HOUR($A840),Grid!$A$2:$E$25,4))</f>
        <v>Winter Off-Peak</v>
      </c>
      <c r="L840">
        <f>IF($J840,VLOOKUP(HOUR($A840),Grid!$A$2:$E$25,3),VLOOKUP(HOUR($A840),Grid!$A$2:$E$25,5))</f>
        <v>0.13</v>
      </c>
      <c r="M840">
        <f t="shared" si="27"/>
        <v>-4.2900000000000001E-2</v>
      </c>
    </row>
    <row r="841" spans="1:13" x14ac:dyDescent="0.2">
      <c r="A841" s="1">
        <v>43502</v>
      </c>
      <c r="B841" t="s">
        <v>9</v>
      </c>
      <c r="C841" t="s">
        <v>10</v>
      </c>
      <c r="H841">
        <v>-596.04700000000003</v>
      </c>
      <c r="I841">
        <v>-0.59599999999999997</v>
      </c>
      <c r="J841" t="b">
        <f t="shared" si="26"/>
        <v>0</v>
      </c>
      <c r="K841" t="str">
        <f>IF($J841,VLOOKUP(HOUR($A841),Grid!$A$2:$E$25,2),VLOOKUP(HOUR($A841),Grid!$A$2:$E$25,4))</f>
        <v>Winter Super-Off-Peak</v>
      </c>
      <c r="L841">
        <f>IF($J841,VLOOKUP(HOUR($A841),Grid!$A$2:$E$25,3),VLOOKUP(HOUR($A841),Grid!$A$2:$E$25,5))</f>
        <v>0.13</v>
      </c>
      <c r="M841">
        <f t="shared" si="27"/>
        <v>-7.7479999999999993E-2</v>
      </c>
    </row>
    <row r="842" spans="1:13" x14ac:dyDescent="0.2">
      <c r="A842" s="1">
        <v>43502.041666666664</v>
      </c>
      <c r="B842" t="s">
        <v>9</v>
      </c>
      <c r="C842" t="s">
        <v>10</v>
      </c>
      <c r="H842">
        <v>-705.91099999999994</v>
      </c>
      <c r="I842">
        <v>-0.70599999999999996</v>
      </c>
      <c r="J842" t="b">
        <f t="shared" si="26"/>
        <v>0</v>
      </c>
      <c r="K842" t="str">
        <f>IF($J842,VLOOKUP(HOUR($A842),Grid!$A$2:$E$25,2),VLOOKUP(HOUR($A842),Grid!$A$2:$E$25,4))</f>
        <v>Winter Super-Off-Peak</v>
      </c>
      <c r="L842">
        <f>IF($J842,VLOOKUP(HOUR($A842),Grid!$A$2:$E$25,3),VLOOKUP(HOUR($A842),Grid!$A$2:$E$25,5))</f>
        <v>0.13</v>
      </c>
      <c r="M842">
        <f t="shared" si="27"/>
        <v>-9.178E-2</v>
      </c>
    </row>
    <row r="843" spans="1:13" x14ac:dyDescent="0.2">
      <c r="A843" s="1">
        <v>43502.083333333336</v>
      </c>
      <c r="B843" t="s">
        <v>9</v>
      </c>
      <c r="C843" t="s">
        <v>10</v>
      </c>
      <c r="H843">
        <v>-761.13099999999997</v>
      </c>
      <c r="I843">
        <v>-0.76100000000000001</v>
      </c>
      <c r="J843" t="b">
        <f t="shared" si="26"/>
        <v>0</v>
      </c>
      <c r="K843" t="str">
        <f>IF($J843,VLOOKUP(HOUR($A843),Grid!$A$2:$E$25,2),VLOOKUP(HOUR($A843),Grid!$A$2:$E$25,4))</f>
        <v>Winter Off-Peak</v>
      </c>
      <c r="L843">
        <f>IF($J843,VLOOKUP(HOUR($A843),Grid!$A$2:$E$25,3),VLOOKUP(HOUR($A843),Grid!$A$2:$E$25,5))</f>
        <v>0.13</v>
      </c>
      <c r="M843">
        <f t="shared" si="27"/>
        <v>-9.8930000000000004E-2</v>
      </c>
    </row>
    <row r="844" spans="1:13" x14ac:dyDescent="0.2">
      <c r="A844" s="1">
        <v>43502.125</v>
      </c>
      <c r="B844" t="s">
        <v>9</v>
      </c>
      <c r="C844" t="s">
        <v>10</v>
      </c>
      <c r="H844">
        <v>-754.70100000000002</v>
      </c>
      <c r="I844">
        <v>-0.755</v>
      </c>
      <c r="J844" t="b">
        <f t="shared" si="26"/>
        <v>0</v>
      </c>
      <c r="K844" t="str">
        <f>IF($J844,VLOOKUP(HOUR($A844),Grid!$A$2:$E$25,2),VLOOKUP(HOUR($A844),Grid!$A$2:$E$25,4))</f>
        <v>Winter Super-Off-Peak</v>
      </c>
      <c r="L844">
        <f>IF($J844,VLOOKUP(HOUR($A844),Grid!$A$2:$E$25,3),VLOOKUP(HOUR($A844),Grid!$A$2:$E$25,5))</f>
        <v>0.13</v>
      </c>
      <c r="M844">
        <f t="shared" si="27"/>
        <v>-9.8150000000000001E-2</v>
      </c>
    </row>
    <row r="845" spans="1:13" x14ac:dyDescent="0.2">
      <c r="A845" s="1">
        <v>43502.166666666664</v>
      </c>
      <c r="B845" t="s">
        <v>9</v>
      </c>
      <c r="C845" t="s">
        <v>10</v>
      </c>
      <c r="H845">
        <v>-684.16200000000003</v>
      </c>
      <c r="I845">
        <v>-0.68400000000000005</v>
      </c>
      <c r="J845" t="b">
        <f t="shared" si="26"/>
        <v>0</v>
      </c>
      <c r="K845" t="str">
        <f>IF($J845,VLOOKUP(HOUR($A845),Grid!$A$2:$E$25,2),VLOOKUP(HOUR($A845),Grid!$A$2:$E$25,4))</f>
        <v>Winter Super-Off-Peak</v>
      </c>
      <c r="L845">
        <f>IF($J845,VLOOKUP(HOUR($A845),Grid!$A$2:$E$25,3),VLOOKUP(HOUR($A845),Grid!$A$2:$E$25,5))</f>
        <v>0.13</v>
      </c>
      <c r="M845">
        <f t="shared" si="27"/>
        <v>-8.8920000000000013E-2</v>
      </c>
    </row>
    <row r="846" spans="1:13" x14ac:dyDescent="0.2">
      <c r="A846" s="1">
        <v>43502.208333333336</v>
      </c>
      <c r="B846" t="s">
        <v>9</v>
      </c>
      <c r="C846" t="s">
        <v>10</v>
      </c>
      <c r="H846">
        <v>-661.97</v>
      </c>
      <c r="I846">
        <v>-0.66200000000000003</v>
      </c>
      <c r="J846" t="b">
        <f t="shared" si="26"/>
        <v>0</v>
      </c>
      <c r="K846" t="str">
        <f>IF($J846,VLOOKUP(HOUR($A846),Grid!$A$2:$E$25,2),VLOOKUP(HOUR($A846),Grid!$A$2:$E$25,4))</f>
        <v>Winter Super-Off-Peak</v>
      </c>
      <c r="L846">
        <f>IF($J846,VLOOKUP(HOUR($A846),Grid!$A$2:$E$25,3),VLOOKUP(HOUR($A846),Grid!$A$2:$E$25,5))</f>
        <v>0.13</v>
      </c>
      <c r="M846">
        <f t="shared" si="27"/>
        <v>-8.6060000000000011E-2</v>
      </c>
    </row>
    <row r="847" spans="1:13" x14ac:dyDescent="0.2">
      <c r="A847" s="1">
        <v>43502.25</v>
      </c>
      <c r="B847" t="s">
        <v>9</v>
      </c>
      <c r="C847" t="s">
        <v>10</v>
      </c>
      <c r="H847">
        <v>-700.81500000000005</v>
      </c>
      <c r="I847">
        <v>-0.70099999999999996</v>
      </c>
      <c r="J847" t="b">
        <f t="shared" si="26"/>
        <v>0</v>
      </c>
      <c r="K847" t="str">
        <f>IF($J847,VLOOKUP(HOUR($A847),Grid!$A$2:$E$25,2),VLOOKUP(HOUR($A847),Grid!$A$2:$E$25,4))</f>
        <v>Winter Super-Off-Peak</v>
      </c>
      <c r="L847">
        <f>IF($J847,VLOOKUP(HOUR($A847),Grid!$A$2:$E$25,3),VLOOKUP(HOUR($A847),Grid!$A$2:$E$25,5))</f>
        <v>0.13</v>
      </c>
      <c r="M847">
        <f t="shared" si="27"/>
        <v>-9.1130000000000003E-2</v>
      </c>
    </row>
    <row r="848" spans="1:13" x14ac:dyDescent="0.2">
      <c r="A848" s="1">
        <v>43502.291666666664</v>
      </c>
      <c r="B848" t="s">
        <v>9</v>
      </c>
      <c r="C848" t="s">
        <v>10</v>
      </c>
      <c r="H848">
        <v>-667.20399999999995</v>
      </c>
      <c r="I848">
        <v>-0.66700000000000004</v>
      </c>
      <c r="J848" t="b">
        <f t="shared" si="26"/>
        <v>0</v>
      </c>
      <c r="K848" t="str">
        <f>IF($J848,VLOOKUP(HOUR($A848),Grid!$A$2:$E$25,2),VLOOKUP(HOUR($A848),Grid!$A$2:$E$25,4))</f>
        <v>Winter Off-Peak</v>
      </c>
      <c r="L848">
        <f>IF($J848,VLOOKUP(HOUR($A848),Grid!$A$2:$E$25,3),VLOOKUP(HOUR($A848),Grid!$A$2:$E$25,5))</f>
        <v>0.16</v>
      </c>
      <c r="M848">
        <f t="shared" si="27"/>
        <v>-0.10672000000000001</v>
      </c>
    </row>
    <row r="849" spans="1:13" x14ac:dyDescent="0.2">
      <c r="A849" s="1">
        <v>43502.333333333336</v>
      </c>
      <c r="B849" t="s">
        <v>9</v>
      </c>
      <c r="C849" t="s">
        <v>10</v>
      </c>
      <c r="H849">
        <v>-1079.575</v>
      </c>
      <c r="I849">
        <v>-1.08</v>
      </c>
      <c r="J849" t="b">
        <f t="shared" si="26"/>
        <v>0</v>
      </c>
      <c r="K849" t="str">
        <f>IF($J849,VLOOKUP(HOUR($A849),Grid!$A$2:$E$25,2),VLOOKUP(HOUR($A849),Grid!$A$2:$E$25,4))</f>
        <v>Winter Off-Peak</v>
      </c>
      <c r="L849">
        <f>IF($J849,VLOOKUP(HOUR($A849),Grid!$A$2:$E$25,3),VLOOKUP(HOUR($A849),Grid!$A$2:$E$25,5))</f>
        <v>0.16</v>
      </c>
      <c r="M849">
        <f t="shared" si="27"/>
        <v>-0.17280000000000001</v>
      </c>
    </row>
    <row r="850" spans="1:13" x14ac:dyDescent="0.2">
      <c r="A850" s="1">
        <v>43502.375</v>
      </c>
      <c r="B850" t="s">
        <v>9</v>
      </c>
      <c r="C850" t="s">
        <v>10</v>
      </c>
      <c r="H850">
        <v>-951.71100000000001</v>
      </c>
      <c r="I850">
        <v>-0.95199999999999996</v>
      </c>
      <c r="J850" t="b">
        <f t="shared" si="26"/>
        <v>0</v>
      </c>
      <c r="K850" t="str">
        <f>IF($J850,VLOOKUP(HOUR($A850),Grid!$A$2:$E$25,2),VLOOKUP(HOUR($A850),Grid!$A$2:$E$25,4))</f>
        <v>Winter Off-Peak</v>
      </c>
      <c r="L850">
        <f>IF($J850,VLOOKUP(HOUR($A850),Grid!$A$2:$E$25,3),VLOOKUP(HOUR($A850),Grid!$A$2:$E$25,5))</f>
        <v>0.16</v>
      </c>
      <c r="M850">
        <f t="shared" si="27"/>
        <v>-0.15231999999999998</v>
      </c>
    </row>
    <row r="851" spans="1:13" x14ac:dyDescent="0.2">
      <c r="A851" s="1">
        <v>43502.416666666664</v>
      </c>
      <c r="B851" t="s">
        <v>9</v>
      </c>
      <c r="C851" t="s">
        <v>10</v>
      </c>
      <c r="H851">
        <v>-1366.4960000000001</v>
      </c>
      <c r="I851">
        <v>-1.3660000000000001</v>
      </c>
      <c r="J851" t="b">
        <f t="shared" si="26"/>
        <v>0</v>
      </c>
      <c r="K851" t="str">
        <f>IF($J851,VLOOKUP(HOUR($A851),Grid!$A$2:$E$25,2),VLOOKUP(HOUR($A851),Grid!$A$2:$E$25,4))</f>
        <v>Winter Off-Peak</v>
      </c>
      <c r="L851">
        <f>IF($J851,VLOOKUP(HOUR($A851),Grid!$A$2:$E$25,3),VLOOKUP(HOUR($A851),Grid!$A$2:$E$25,5))</f>
        <v>0.16</v>
      </c>
      <c r="M851">
        <f t="shared" si="27"/>
        <v>-0.21856000000000003</v>
      </c>
    </row>
    <row r="852" spans="1:13" x14ac:dyDescent="0.2">
      <c r="A852" s="1">
        <v>43502.458333333336</v>
      </c>
      <c r="B852" t="s">
        <v>9</v>
      </c>
      <c r="C852" t="s">
        <v>10</v>
      </c>
      <c r="H852">
        <v>-1297.8520000000001</v>
      </c>
      <c r="I852">
        <v>-1.298</v>
      </c>
      <c r="J852" t="b">
        <f t="shared" si="26"/>
        <v>0</v>
      </c>
      <c r="K852" t="str">
        <f>IF($J852,VLOOKUP(HOUR($A852),Grid!$A$2:$E$25,2),VLOOKUP(HOUR($A852),Grid!$A$2:$E$25,4))</f>
        <v>Winter Off-Peak</v>
      </c>
      <c r="L852">
        <f>IF($J852,VLOOKUP(HOUR($A852),Grid!$A$2:$E$25,3),VLOOKUP(HOUR($A852),Grid!$A$2:$E$25,5))</f>
        <v>0.16</v>
      </c>
      <c r="M852">
        <f t="shared" si="27"/>
        <v>-0.20768</v>
      </c>
    </row>
    <row r="853" spans="1:13" x14ac:dyDescent="0.2">
      <c r="A853" s="1">
        <v>43502.5</v>
      </c>
      <c r="B853" t="s">
        <v>9</v>
      </c>
      <c r="C853" t="s">
        <v>10</v>
      </c>
      <c r="H853">
        <v>-1140.97</v>
      </c>
      <c r="I853">
        <v>-1.141</v>
      </c>
      <c r="J853" t="b">
        <f t="shared" si="26"/>
        <v>0</v>
      </c>
      <c r="K853" t="str">
        <f>IF($J853,VLOOKUP(HOUR($A853),Grid!$A$2:$E$25,2),VLOOKUP(HOUR($A853),Grid!$A$2:$E$25,4))</f>
        <v>Winter Off-Peak</v>
      </c>
      <c r="L853">
        <f>IF($J853,VLOOKUP(HOUR($A853),Grid!$A$2:$E$25,3),VLOOKUP(HOUR($A853),Grid!$A$2:$E$25,5))</f>
        <v>0.16</v>
      </c>
      <c r="M853">
        <f t="shared" si="27"/>
        <v>-0.18256</v>
      </c>
    </row>
    <row r="854" spans="1:13" x14ac:dyDescent="0.2">
      <c r="A854" s="1">
        <v>43502.541666666664</v>
      </c>
      <c r="B854" t="s">
        <v>9</v>
      </c>
      <c r="C854" t="s">
        <v>10</v>
      </c>
      <c r="H854">
        <v>-752.55100000000004</v>
      </c>
      <c r="I854">
        <v>-0.753</v>
      </c>
      <c r="J854" t="b">
        <f t="shared" si="26"/>
        <v>0</v>
      </c>
      <c r="K854" t="str">
        <f>IF($J854,VLOOKUP(HOUR($A854),Grid!$A$2:$E$25,2),VLOOKUP(HOUR($A854),Grid!$A$2:$E$25,4))</f>
        <v>Winter Peak</v>
      </c>
      <c r="L854">
        <f>IF($J854,VLOOKUP(HOUR($A854),Grid!$A$2:$E$25,3),VLOOKUP(HOUR($A854),Grid!$A$2:$E$25,5))</f>
        <v>0.24</v>
      </c>
      <c r="M854">
        <f t="shared" si="27"/>
        <v>-0.18071999999999999</v>
      </c>
    </row>
    <row r="855" spans="1:13" x14ac:dyDescent="0.2">
      <c r="A855" s="1">
        <v>43502.583333333336</v>
      </c>
      <c r="B855" t="s">
        <v>9</v>
      </c>
      <c r="C855" t="s">
        <v>10</v>
      </c>
      <c r="H855">
        <v>-816.98800000000006</v>
      </c>
      <c r="I855">
        <v>-0.81699999999999995</v>
      </c>
      <c r="J855" t="b">
        <f t="shared" si="26"/>
        <v>0</v>
      </c>
      <c r="K855" t="str">
        <f>IF($J855,VLOOKUP(HOUR($A855),Grid!$A$2:$E$25,2),VLOOKUP(HOUR($A855),Grid!$A$2:$E$25,4))</f>
        <v>Winter Peak</v>
      </c>
      <c r="L855">
        <f>IF($J855,VLOOKUP(HOUR($A855),Grid!$A$2:$E$25,3),VLOOKUP(HOUR($A855),Grid!$A$2:$E$25,5))</f>
        <v>0.24</v>
      </c>
      <c r="M855">
        <f t="shared" si="27"/>
        <v>-0.19607999999999998</v>
      </c>
    </row>
    <row r="856" spans="1:13" x14ac:dyDescent="0.2">
      <c r="A856" s="1">
        <v>43502.625</v>
      </c>
      <c r="B856" t="s">
        <v>9</v>
      </c>
      <c r="C856" t="s">
        <v>10</v>
      </c>
      <c r="H856">
        <v>-671.85900000000004</v>
      </c>
      <c r="I856">
        <v>-0.67200000000000004</v>
      </c>
      <c r="J856" t="b">
        <f t="shared" si="26"/>
        <v>0</v>
      </c>
      <c r="K856" t="str">
        <f>IF($J856,VLOOKUP(HOUR($A856),Grid!$A$2:$E$25,2),VLOOKUP(HOUR($A856),Grid!$A$2:$E$25,4))</f>
        <v>Winter Peak</v>
      </c>
      <c r="L856">
        <f>IF($J856,VLOOKUP(HOUR($A856),Grid!$A$2:$E$25,3),VLOOKUP(HOUR($A856),Grid!$A$2:$E$25,5))</f>
        <v>0.24</v>
      </c>
      <c r="M856">
        <f t="shared" si="27"/>
        <v>-0.16128000000000001</v>
      </c>
    </row>
    <row r="857" spans="1:13" x14ac:dyDescent="0.2">
      <c r="A857" s="1">
        <v>43502.666666666664</v>
      </c>
      <c r="B857" t="s">
        <v>9</v>
      </c>
      <c r="C857" t="s">
        <v>10</v>
      </c>
      <c r="H857">
        <v>-639.62300000000005</v>
      </c>
      <c r="I857">
        <v>-0.64</v>
      </c>
      <c r="J857" t="b">
        <f t="shared" si="26"/>
        <v>0</v>
      </c>
      <c r="K857" t="str">
        <f>IF($J857,VLOOKUP(HOUR($A857),Grid!$A$2:$E$25,2),VLOOKUP(HOUR($A857),Grid!$A$2:$E$25,4))</f>
        <v>Winter Peak</v>
      </c>
      <c r="L857">
        <f>IF($J857,VLOOKUP(HOUR($A857),Grid!$A$2:$E$25,3),VLOOKUP(HOUR($A857),Grid!$A$2:$E$25,5))</f>
        <v>0.24</v>
      </c>
      <c r="M857">
        <f t="shared" si="27"/>
        <v>-0.15359999999999999</v>
      </c>
    </row>
    <row r="858" spans="1:13" x14ac:dyDescent="0.2">
      <c r="A858" s="1">
        <v>43502.708333333336</v>
      </c>
      <c r="B858" t="s">
        <v>9</v>
      </c>
      <c r="C858" t="s">
        <v>10</v>
      </c>
      <c r="H858">
        <v>-694.54600000000005</v>
      </c>
      <c r="I858">
        <v>-0.69499999999999995</v>
      </c>
      <c r="J858" t="b">
        <f t="shared" si="26"/>
        <v>0</v>
      </c>
      <c r="K858" t="str">
        <f>IF($J858,VLOOKUP(HOUR($A858),Grid!$A$2:$E$25,2),VLOOKUP(HOUR($A858),Grid!$A$2:$E$25,4))</f>
        <v>Winter Peak</v>
      </c>
      <c r="L858">
        <f>IF($J858,VLOOKUP(HOUR($A858),Grid!$A$2:$E$25,3),VLOOKUP(HOUR($A858),Grid!$A$2:$E$25,5))</f>
        <v>0.24</v>
      </c>
      <c r="M858">
        <f t="shared" si="27"/>
        <v>-0.16679999999999998</v>
      </c>
    </row>
    <row r="859" spans="1:13" x14ac:dyDescent="0.2">
      <c r="A859" s="1">
        <v>43502.75</v>
      </c>
      <c r="B859" t="s">
        <v>9</v>
      </c>
      <c r="C859" t="s">
        <v>10</v>
      </c>
      <c r="H859">
        <v>-982.36599999999999</v>
      </c>
      <c r="I859">
        <v>-0.98199999999999998</v>
      </c>
      <c r="J859" t="b">
        <f t="shared" si="26"/>
        <v>0</v>
      </c>
      <c r="K859" t="str">
        <f>IF($J859,VLOOKUP(HOUR($A859),Grid!$A$2:$E$25,2),VLOOKUP(HOUR($A859),Grid!$A$2:$E$25,4))</f>
        <v>Winter Peak</v>
      </c>
      <c r="L859">
        <f>IF($J859,VLOOKUP(HOUR($A859),Grid!$A$2:$E$25,3),VLOOKUP(HOUR($A859),Grid!$A$2:$E$25,5))</f>
        <v>0.24</v>
      </c>
      <c r="M859">
        <f t="shared" si="27"/>
        <v>-0.23568</v>
      </c>
    </row>
    <row r="860" spans="1:13" x14ac:dyDescent="0.2">
      <c r="A860" s="1">
        <v>43502.791666666664</v>
      </c>
      <c r="B860" t="s">
        <v>9</v>
      </c>
      <c r="C860" t="s">
        <v>10</v>
      </c>
      <c r="H860">
        <v>-953.11300000000006</v>
      </c>
      <c r="I860">
        <v>-0.95299999999999996</v>
      </c>
      <c r="J860" t="b">
        <f t="shared" si="26"/>
        <v>0</v>
      </c>
      <c r="K860" t="str">
        <f>IF($J860,VLOOKUP(HOUR($A860),Grid!$A$2:$E$25,2),VLOOKUP(HOUR($A860),Grid!$A$2:$E$25,4))</f>
        <v>Winter Off-Peak</v>
      </c>
      <c r="L860">
        <f>IF($J860,VLOOKUP(HOUR($A860),Grid!$A$2:$E$25,3),VLOOKUP(HOUR($A860),Grid!$A$2:$E$25,5))</f>
        <v>0.17</v>
      </c>
      <c r="M860">
        <f t="shared" si="27"/>
        <v>-0.16201000000000002</v>
      </c>
    </row>
    <row r="861" spans="1:13" x14ac:dyDescent="0.2">
      <c r="A861" s="1">
        <v>43502.833333333336</v>
      </c>
      <c r="B861" t="s">
        <v>9</v>
      </c>
      <c r="C861" t="s">
        <v>10</v>
      </c>
      <c r="H861">
        <v>-878.81100000000004</v>
      </c>
      <c r="I861">
        <v>-0.879</v>
      </c>
      <c r="J861" t="b">
        <f t="shared" si="26"/>
        <v>0</v>
      </c>
      <c r="K861" t="str">
        <f>IF($J861,VLOOKUP(HOUR($A861),Grid!$A$2:$E$25,2),VLOOKUP(HOUR($A861),Grid!$A$2:$E$25,4))</f>
        <v>Winter Off-Peak</v>
      </c>
      <c r="L861">
        <f>IF($J861,VLOOKUP(HOUR($A861),Grid!$A$2:$E$25,3),VLOOKUP(HOUR($A861),Grid!$A$2:$E$25,5))</f>
        <v>0.17</v>
      </c>
      <c r="M861">
        <f t="shared" si="27"/>
        <v>-0.14943000000000001</v>
      </c>
    </row>
    <row r="862" spans="1:13" x14ac:dyDescent="0.2">
      <c r="A862" s="1">
        <v>43502.875</v>
      </c>
      <c r="B862" t="s">
        <v>9</v>
      </c>
      <c r="C862" t="s">
        <v>10</v>
      </c>
      <c r="H862">
        <v>-810.39</v>
      </c>
      <c r="I862">
        <v>-0.81</v>
      </c>
      <c r="J862" t="b">
        <f t="shared" si="26"/>
        <v>0</v>
      </c>
      <c r="K862" t="str">
        <f>IF($J862,VLOOKUP(HOUR($A862),Grid!$A$2:$E$25,2),VLOOKUP(HOUR($A862),Grid!$A$2:$E$25,4))</f>
        <v>Winter Off-Peak</v>
      </c>
      <c r="L862">
        <f>IF($J862,VLOOKUP(HOUR($A862),Grid!$A$2:$E$25,3),VLOOKUP(HOUR($A862),Grid!$A$2:$E$25,5))</f>
        <v>0.13</v>
      </c>
      <c r="M862">
        <f t="shared" si="27"/>
        <v>-0.1053</v>
      </c>
    </row>
    <row r="863" spans="1:13" x14ac:dyDescent="0.2">
      <c r="A863" s="1">
        <v>43502.916666666664</v>
      </c>
      <c r="B863" t="s">
        <v>9</v>
      </c>
      <c r="C863" t="s">
        <v>10</v>
      </c>
      <c r="H863">
        <v>-687.86800000000005</v>
      </c>
      <c r="I863">
        <v>-0.68799999999999994</v>
      </c>
      <c r="J863" t="b">
        <f t="shared" si="26"/>
        <v>0</v>
      </c>
      <c r="K863" t="str">
        <f>IF($J863,VLOOKUP(HOUR($A863),Grid!$A$2:$E$25,2),VLOOKUP(HOUR($A863),Grid!$A$2:$E$25,4))</f>
        <v>Winter Off-Peak</v>
      </c>
      <c r="L863">
        <f>IF($J863,VLOOKUP(HOUR($A863),Grid!$A$2:$E$25,3),VLOOKUP(HOUR($A863),Grid!$A$2:$E$25,5))</f>
        <v>0.13</v>
      </c>
      <c r="M863">
        <f t="shared" si="27"/>
        <v>-8.9439999999999992E-2</v>
      </c>
    </row>
    <row r="864" spans="1:13" x14ac:dyDescent="0.2">
      <c r="A864" s="1">
        <v>43502.958333333336</v>
      </c>
      <c r="B864" t="s">
        <v>9</v>
      </c>
      <c r="C864" t="s">
        <v>10</v>
      </c>
      <c r="H864">
        <v>-949.495</v>
      </c>
      <c r="I864">
        <v>-0.94899999999999995</v>
      </c>
      <c r="J864" t="b">
        <f t="shared" si="26"/>
        <v>0</v>
      </c>
      <c r="K864" t="str">
        <f>IF($J864,VLOOKUP(HOUR($A864),Grid!$A$2:$E$25,2),VLOOKUP(HOUR($A864),Grid!$A$2:$E$25,4))</f>
        <v>Winter Off-Peak</v>
      </c>
      <c r="L864">
        <f>IF($J864,VLOOKUP(HOUR($A864),Grid!$A$2:$E$25,3),VLOOKUP(HOUR($A864),Grid!$A$2:$E$25,5))</f>
        <v>0.13</v>
      </c>
      <c r="M864">
        <f t="shared" si="27"/>
        <v>-0.12336999999999999</v>
      </c>
    </row>
    <row r="865" spans="1:13" x14ac:dyDescent="0.2">
      <c r="A865" s="1">
        <v>43503</v>
      </c>
      <c r="B865" t="s">
        <v>9</v>
      </c>
      <c r="C865" t="s">
        <v>10</v>
      </c>
      <c r="H865">
        <v>1266.481</v>
      </c>
      <c r="I865">
        <v>1.266</v>
      </c>
      <c r="J865" t="b">
        <f t="shared" si="26"/>
        <v>0</v>
      </c>
      <c r="K865" t="str">
        <f>IF($J865,VLOOKUP(HOUR($A865),Grid!$A$2:$E$25,2),VLOOKUP(HOUR($A865),Grid!$A$2:$E$25,4))</f>
        <v>Winter Super-Off-Peak</v>
      </c>
      <c r="L865">
        <f>IF($J865,VLOOKUP(HOUR($A865),Grid!$A$2:$E$25,3),VLOOKUP(HOUR($A865),Grid!$A$2:$E$25,5))</f>
        <v>0.13</v>
      </c>
      <c r="M865">
        <f t="shared" si="27"/>
        <v>0.16458</v>
      </c>
    </row>
    <row r="866" spans="1:13" x14ac:dyDescent="0.2">
      <c r="A866" s="1">
        <v>43503.041666666664</v>
      </c>
      <c r="B866" t="s">
        <v>9</v>
      </c>
      <c r="C866" t="s">
        <v>10</v>
      </c>
      <c r="H866">
        <v>20284.02</v>
      </c>
      <c r="I866">
        <v>20.283999999999999</v>
      </c>
      <c r="J866" t="b">
        <f t="shared" si="26"/>
        <v>0</v>
      </c>
      <c r="K866" t="str">
        <f>IF($J866,VLOOKUP(HOUR($A866),Grid!$A$2:$E$25,2),VLOOKUP(HOUR($A866),Grid!$A$2:$E$25,4))</f>
        <v>Winter Super-Off-Peak</v>
      </c>
      <c r="L866">
        <f>IF($J866,VLOOKUP(HOUR($A866),Grid!$A$2:$E$25,3),VLOOKUP(HOUR($A866),Grid!$A$2:$E$25,5))</f>
        <v>0.13</v>
      </c>
      <c r="M866">
        <f t="shared" si="27"/>
        <v>2.6369199999999999</v>
      </c>
    </row>
    <row r="867" spans="1:13" x14ac:dyDescent="0.2">
      <c r="A867" s="1">
        <v>43503.083333333336</v>
      </c>
      <c r="B867" t="s">
        <v>9</v>
      </c>
      <c r="C867" t="s">
        <v>10</v>
      </c>
      <c r="H867">
        <v>12678.281999999999</v>
      </c>
      <c r="I867">
        <v>12.678000000000001</v>
      </c>
      <c r="J867" t="b">
        <f t="shared" si="26"/>
        <v>0</v>
      </c>
      <c r="K867" t="str">
        <f>IF($J867,VLOOKUP(HOUR($A867),Grid!$A$2:$E$25,2),VLOOKUP(HOUR($A867),Grid!$A$2:$E$25,4))</f>
        <v>Winter Off-Peak</v>
      </c>
      <c r="L867">
        <f>IF($J867,VLOOKUP(HOUR($A867),Grid!$A$2:$E$25,3),VLOOKUP(HOUR($A867),Grid!$A$2:$E$25,5))</f>
        <v>0.13</v>
      </c>
      <c r="M867">
        <f t="shared" si="27"/>
        <v>1.6481400000000002</v>
      </c>
    </row>
    <row r="868" spans="1:13" x14ac:dyDescent="0.2">
      <c r="A868" s="1">
        <v>43503.125</v>
      </c>
      <c r="B868" t="s">
        <v>9</v>
      </c>
      <c r="C868" t="s">
        <v>10</v>
      </c>
      <c r="H868">
        <v>6749.7539999999999</v>
      </c>
      <c r="I868">
        <v>6.75</v>
      </c>
      <c r="J868" t="b">
        <f t="shared" si="26"/>
        <v>0</v>
      </c>
      <c r="K868" t="str">
        <f>IF($J868,VLOOKUP(HOUR($A868),Grid!$A$2:$E$25,2),VLOOKUP(HOUR($A868),Grid!$A$2:$E$25,4))</f>
        <v>Winter Super-Off-Peak</v>
      </c>
      <c r="L868">
        <f>IF($J868,VLOOKUP(HOUR($A868),Grid!$A$2:$E$25,3),VLOOKUP(HOUR($A868),Grid!$A$2:$E$25,5))</f>
        <v>0.13</v>
      </c>
      <c r="M868">
        <f t="shared" si="27"/>
        <v>0.87750000000000006</v>
      </c>
    </row>
    <row r="869" spans="1:13" x14ac:dyDescent="0.2">
      <c r="A869" s="1">
        <v>43503.166666666664</v>
      </c>
      <c r="B869" t="s">
        <v>9</v>
      </c>
      <c r="C869" t="s">
        <v>10</v>
      </c>
      <c r="H869">
        <v>7594.7629999999999</v>
      </c>
      <c r="I869">
        <v>7.5949999999999998</v>
      </c>
      <c r="J869" t="b">
        <f t="shared" si="26"/>
        <v>0</v>
      </c>
      <c r="K869" t="str">
        <f>IF($J869,VLOOKUP(HOUR($A869),Grid!$A$2:$E$25,2),VLOOKUP(HOUR($A869),Grid!$A$2:$E$25,4))</f>
        <v>Winter Super-Off-Peak</v>
      </c>
      <c r="L869">
        <f>IF($J869,VLOOKUP(HOUR($A869),Grid!$A$2:$E$25,3),VLOOKUP(HOUR($A869),Grid!$A$2:$E$25,5))</f>
        <v>0.13</v>
      </c>
      <c r="M869">
        <f t="shared" si="27"/>
        <v>0.98734999999999995</v>
      </c>
    </row>
    <row r="870" spans="1:13" x14ac:dyDescent="0.2">
      <c r="A870" s="1">
        <v>43503.208333333336</v>
      </c>
      <c r="B870" t="s">
        <v>9</v>
      </c>
      <c r="C870" t="s">
        <v>10</v>
      </c>
      <c r="H870">
        <v>1024.867</v>
      </c>
      <c r="I870">
        <v>1.0249999999999999</v>
      </c>
      <c r="J870" t="b">
        <f t="shared" si="26"/>
        <v>0</v>
      </c>
      <c r="K870" t="str">
        <f>IF($J870,VLOOKUP(HOUR($A870),Grid!$A$2:$E$25,2),VLOOKUP(HOUR($A870),Grid!$A$2:$E$25,4))</f>
        <v>Winter Super-Off-Peak</v>
      </c>
      <c r="L870">
        <f>IF($J870,VLOOKUP(HOUR($A870),Grid!$A$2:$E$25,3),VLOOKUP(HOUR($A870),Grid!$A$2:$E$25,5))</f>
        <v>0.13</v>
      </c>
      <c r="M870">
        <f t="shared" si="27"/>
        <v>0.13324999999999998</v>
      </c>
    </row>
    <row r="871" spans="1:13" x14ac:dyDescent="0.2">
      <c r="A871" s="1">
        <v>43503.25</v>
      </c>
      <c r="B871" t="s">
        <v>9</v>
      </c>
      <c r="C871" t="s">
        <v>10</v>
      </c>
      <c r="H871">
        <v>1099.9649999999999</v>
      </c>
      <c r="I871">
        <v>1.1000000000000001</v>
      </c>
      <c r="J871" t="b">
        <f t="shared" si="26"/>
        <v>0</v>
      </c>
      <c r="K871" t="str">
        <f>IF($J871,VLOOKUP(HOUR($A871),Grid!$A$2:$E$25,2),VLOOKUP(HOUR($A871),Grid!$A$2:$E$25,4))</f>
        <v>Winter Super-Off-Peak</v>
      </c>
      <c r="L871">
        <f>IF($J871,VLOOKUP(HOUR($A871),Grid!$A$2:$E$25,3),VLOOKUP(HOUR($A871),Grid!$A$2:$E$25,5))</f>
        <v>0.13</v>
      </c>
      <c r="M871">
        <f t="shared" si="27"/>
        <v>0.14300000000000002</v>
      </c>
    </row>
    <row r="872" spans="1:13" x14ac:dyDescent="0.2">
      <c r="A872" s="1">
        <v>43503.291666666664</v>
      </c>
      <c r="B872" t="s">
        <v>9</v>
      </c>
      <c r="C872" t="s">
        <v>10</v>
      </c>
      <c r="H872">
        <v>1037.9559999999999</v>
      </c>
      <c r="I872">
        <v>1.038</v>
      </c>
      <c r="J872" t="b">
        <f t="shared" si="26"/>
        <v>0</v>
      </c>
      <c r="K872" t="str">
        <f>IF($J872,VLOOKUP(HOUR($A872),Grid!$A$2:$E$25,2),VLOOKUP(HOUR($A872),Grid!$A$2:$E$25,4))</f>
        <v>Winter Off-Peak</v>
      </c>
      <c r="L872">
        <f>IF($J872,VLOOKUP(HOUR($A872),Grid!$A$2:$E$25,3),VLOOKUP(HOUR($A872),Grid!$A$2:$E$25,5))</f>
        <v>0.16</v>
      </c>
      <c r="M872">
        <f t="shared" si="27"/>
        <v>0.16608000000000001</v>
      </c>
    </row>
    <row r="873" spans="1:13" x14ac:dyDescent="0.2">
      <c r="A873" s="1">
        <v>43503.333333333336</v>
      </c>
      <c r="B873" t="s">
        <v>9</v>
      </c>
      <c r="C873" t="s">
        <v>10</v>
      </c>
      <c r="H873">
        <v>1261.982</v>
      </c>
      <c r="I873">
        <v>1.262</v>
      </c>
      <c r="J873" t="b">
        <f t="shared" si="26"/>
        <v>0</v>
      </c>
      <c r="K873" t="str">
        <f>IF($J873,VLOOKUP(HOUR($A873),Grid!$A$2:$E$25,2),VLOOKUP(HOUR($A873),Grid!$A$2:$E$25,4))</f>
        <v>Winter Off-Peak</v>
      </c>
      <c r="L873">
        <f>IF($J873,VLOOKUP(HOUR($A873),Grid!$A$2:$E$25,3),VLOOKUP(HOUR($A873),Grid!$A$2:$E$25,5))</f>
        <v>0.16</v>
      </c>
      <c r="M873">
        <f t="shared" si="27"/>
        <v>0.20192000000000002</v>
      </c>
    </row>
    <row r="874" spans="1:13" x14ac:dyDescent="0.2">
      <c r="A874" s="1">
        <v>43503.375</v>
      </c>
      <c r="B874" t="s">
        <v>9</v>
      </c>
      <c r="C874" t="s">
        <v>10</v>
      </c>
      <c r="H874">
        <v>1279.518</v>
      </c>
      <c r="I874">
        <v>1.28</v>
      </c>
      <c r="J874" t="b">
        <f t="shared" si="26"/>
        <v>0</v>
      </c>
      <c r="K874" t="str">
        <f>IF($J874,VLOOKUP(HOUR($A874),Grid!$A$2:$E$25,2),VLOOKUP(HOUR($A874),Grid!$A$2:$E$25,4))</f>
        <v>Winter Off-Peak</v>
      </c>
      <c r="L874">
        <f>IF($J874,VLOOKUP(HOUR($A874),Grid!$A$2:$E$25,3),VLOOKUP(HOUR($A874),Grid!$A$2:$E$25,5))</f>
        <v>0.16</v>
      </c>
      <c r="M874">
        <f t="shared" si="27"/>
        <v>0.20480000000000001</v>
      </c>
    </row>
    <row r="875" spans="1:13" x14ac:dyDescent="0.2">
      <c r="A875" s="1">
        <v>43503.416666666664</v>
      </c>
      <c r="B875" t="s">
        <v>9</v>
      </c>
      <c r="C875" t="s">
        <v>10</v>
      </c>
      <c r="H875">
        <v>1153.461</v>
      </c>
      <c r="I875">
        <v>1.153</v>
      </c>
      <c r="J875" t="b">
        <f t="shared" si="26"/>
        <v>0</v>
      </c>
      <c r="K875" t="str">
        <f>IF($J875,VLOOKUP(HOUR($A875),Grid!$A$2:$E$25,2),VLOOKUP(HOUR($A875),Grid!$A$2:$E$25,4))</f>
        <v>Winter Off-Peak</v>
      </c>
      <c r="L875">
        <f>IF($J875,VLOOKUP(HOUR($A875),Grid!$A$2:$E$25,3),VLOOKUP(HOUR($A875),Grid!$A$2:$E$25,5))</f>
        <v>0.16</v>
      </c>
      <c r="M875">
        <f t="shared" si="27"/>
        <v>0.18448000000000001</v>
      </c>
    </row>
    <row r="876" spans="1:13" x14ac:dyDescent="0.2">
      <c r="A876" s="1">
        <v>43503.458333333336</v>
      </c>
      <c r="B876" t="s">
        <v>9</v>
      </c>
      <c r="C876" t="s">
        <v>10</v>
      </c>
      <c r="H876">
        <v>1213.604</v>
      </c>
      <c r="I876">
        <v>1.214</v>
      </c>
      <c r="J876" t="b">
        <f t="shared" si="26"/>
        <v>0</v>
      </c>
      <c r="K876" t="str">
        <f>IF($J876,VLOOKUP(HOUR($A876),Grid!$A$2:$E$25,2),VLOOKUP(HOUR($A876),Grid!$A$2:$E$25,4))</f>
        <v>Winter Off-Peak</v>
      </c>
      <c r="L876">
        <f>IF($J876,VLOOKUP(HOUR($A876),Grid!$A$2:$E$25,3),VLOOKUP(HOUR($A876),Grid!$A$2:$E$25,5))</f>
        <v>0.16</v>
      </c>
      <c r="M876">
        <f t="shared" si="27"/>
        <v>0.19424</v>
      </c>
    </row>
    <row r="877" spans="1:13" x14ac:dyDescent="0.2">
      <c r="A877" s="1">
        <v>43503.5</v>
      </c>
      <c r="B877" t="s">
        <v>9</v>
      </c>
      <c r="C877" t="s">
        <v>10</v>
      </c>
      <c r="H877">
        <v>1008.442</v>
      </c>
      <c r="I877">
        <v>1.008</v>
      </c>
      <c r="J877" t="b">
        <f t="shared" si="26"/>
        <v>0</v>
      </c>
      <c r="K877" t="str">
        <f>IF($J877,VLOOKUP(HOUR($A877),Grid!$A$2:$E$25,2),VLOOKUP(HOUR($A877),Grid!$A$2:$E$25,4))</f>
        <v>Winter Off-Peak</v>
      </c>
      <c r="L877">
        <f>IF($J877,VLOOKUP(HOUR($A877),Grid!$A$2:$E$25,3),VLOOKUP(HOUR($A877),Grid!$A$2:$E$25,5))</f>
        <v>0.16</v>
      </c>
      <c r="M877">
        <f t="shared" si="27"/>
        <v>0.16128000000000001</v>
      </c>
    </row>
    <row r="878" spans="1:13" x14ac:dyDescent="0.2">
      <c r="A878" s="1">
        <v>43503.541666666664</v>
      </c>
      <c r="B878" t="s">
        <v>9</v>
      </c>
      <c r="C878" t="s">
        <v>10</v>
      </c>
      <c r="H878">
        <v>735.99</v>
      </c>
      <c r="I878">
        <v>0.73599999999999999</v>
      </c>
      <c r="J878" t="b">
        <f t="shared" si="26"/>
        <v>0</v>
      </c>
      <c r="K878" t="str">
        <f>IF($J878,VLOOKUP(HOUR($A878),Grid!$A$2:$E$25,2),VLOOKUP(HOUR($A878),Grid!$A$2:$E$25,4))</f>
        <v>Winter Peak</v>
      </c>
      <c r="L878">
        <f>IF($J878,VLOOKUP(HOUR($A878),Grid!$A$2:$E$25,3),VLOOKUP(HOUR($A878),Grid!$A$2:$E$25,5))</f>
        <v>0.24</v>
      </c>
      <c r="M878">
        <f t="shared" si="27"/>
        <v>0.17663999999999999</v>
      </c>
    </row>
    <row r="879" spans="1:13" x14ac:dyDescent="0.2">
      <c r="A879" s="1">
        <v>43503.583333333336</v>
      </c>
      <c r="B879" t="s">
        <v>9</v>
      </c>
      <c r="C879" t="s">
        <v>10</v>
      </c>
      <c r="H879">
        <v>1070.9269999999999</v>
      </c>
      <c r="I879">
        <v>1.071</v>
      </c>
      <c r="J879" t="b">
        <f t="shared" si="26"/>
        <v>0</v>
      </c>
      <c r="K879" t="str">
        <f>IF($J879,VLOOKUP(HOUR($A879),Grid!$A$2:$E$25,2),VLOOKUP(HOUR($A879),Grid!$A$2:$E$25,4))</f>
        <v>Winter Peak</v>
      </c>
      <c r="L879">
        <f>IF($J879,VLOOKUP(HOUR($A879),Grid!$A$2:$E$25,3),VLOOKUP(HOUR($A879),Grid!$A$2:$E$25,5))</f>
        <v>0.24</v>
      </c>
      <c r="M879">
        <f t="shared" si="27"/>
        <v>0.25703999999999999</v>
      </c>
    </row>
    <row r="880" spans="1:13" x14ac:dyDescent="0.2">
      <c r="A880" s="1">
        <v>43503.625</v>
      </c>
      <c r="B880" t="s">
        <v>9</v>
      </c>
      <c r="C880" t="s">
        <v>10</v>
      </c>
      <c r="H880">
        <v>1047.2170000000001</v>
      </c>
      <c r="I880">
        <v>1.0469999999999999</v>
      </c>
      <c r="J880" t="b">
        <f t="shared" si="26"/>
        <v>0</v>
      </c>
      <c r="K880" t="str">
        <f>IF($J880,VLOOKUP(HOUR($A880),Grid!$A$2:$E$25,2),VLOOKUP(HOUR($A880),Grid!$A$2:$E$25,4))</f>
        <v>Winter Peak</v>
      </c>
      <c r="L880">
        <f>IF($J880,VLOOKUP(HOUR($A880),Grid!$A$2:$E$25,3),VLOOKUP(HOUR($A880),Grid!$A$2:$E$25,5))</f>
        <v>0.24</v>
      </c>
      <c r="M880">
        <f t="shared" si="27"/>
        <v>0.25127999999999995</v>
      </c>
    </row>
    <row r="881" spans="1:13" x14ac:dyDescent="0.2">
      <c r="A881" s="1">
        <v>43503.666666666664</v>
      </c>
      <c r="B881" t="s">
        <v>9</v>
      </c>
      <c r="C881" t="s">
        <v>10</v>
      </c>
      <c r="H881">
        <v>1372.0830000000001</v>
      </c>
      <c r="I881">
        <v>1.3720000000000001</v>
      </c>
      <c r="J881" t="b">
        <f t="shared" si="26"/>
        <v>0</v>
      </c>
      <c r="K881" t="str">
        <f>IF($J881,VLOOKUP(HOUR($A881),Grid!$A$2:$E$25,2),VLOOKUP(HOUR($A881),Grid!$A$2:$E$25,4))</f>
        <v>Winter Peak</v>
      </c>
      <c r="L881">
        <f>IF($J881,VLOOKUP(HOUR($A881),Grid!$A$2:$E$25,3),VLOOKUP(HOUR($A881),Grid!$A$2:$E$25,5))</f>
        <v>0.24</v>
      </c>
      <c r="M881">
        <f t="shared" si="27"/>
        <v>0.32928000000000002</v>
      </c>
    </row>
    <row r="882" spans="1:13" x14ac:dyDescent="0.2">
      <c r="A882" s="1">
        <v>43503.708333333336</v>
      </c>
      <c r="B882" t="s">
        <v>9</v>
      </c>
      <c r="C882" t="s">
        <v>10</v>
      </c>
      <c r="H882">
        <v>3212.8539999999998</v>
      </c>
      <c r="I882">
        <v>3.2130000000000001</v>
      </c>
      <c r="J882" t="b">
        <f t="shared" si="26"/>
        <v>0</v>
      </c>
      <c r="K882" t="str">
        <f>IF($J882,VLOOKUP(HOUR($A882),Grid!$A$2:$E$25,2),VLOOKUP(HOUR($A882),Grid!$A$2:$E$25,4))</f>
        <v>Winter Peak</v>
      </c>
      <c r="L882">
        <f>IF($J882,VLOOKUP(HOUR($A882),Grid!$A$2:$E$25,3),VLOOKUP(HOUR($A882),Grid!$A$2:$E$25,5))</f>
        <v>0.24</v>
      </c>
      <c r="M882">
        <f t="shared" si="27"/>
        <v>0.77112000000000003</v>
      </c>
    </row>
    <row r="883" spans="1:13" x14ac:dyDescent="0.2">
      <c r="A883" s="1">
        <v>43503.75</v>
      </c>
      <c r="B883" t="s">
        <v>9</v>
      </c>
      <c r="C883" t="s">
        <v>10</v>
      </c>
      <c r="H883">
        <v>1950.7380000000001</v>
      </c>
      <c r="I883">
        <v>1.9510000000000001</v>
      </c>
      <c r="J883" t="b">
        <f t="shared" si="26"/>
        <v>0</v>
      </c>
      <c r="K883" t="str">
        <f>IF($J883,VLOOKUP(HOUR($A883),Grid!$A$2:$E$25,2),VLOOKUP(HOUR($A883),Grid!$A$2:$E$25,4))</f>
        <v>Winter Peak</v>
      </c>
      <c r="L883">
        <f>IF($J883,VLOOKUP(HOUR($A883),Grid!$A$2:$E$25,3),VLOOKUP(HOUR($A883),Grid!$A$2:$E$25,5))</f>
        <v>0.24</v>
      </c>
      <c r="M883">
        <f t="shared" si="27"/>
        <v>0.46823999999999999</v>
      </c>
    </row>
    <row r="884" spans="1:13" x14ac:dyDescent="0.2">
      <c r="A884" s="1">
        <v>43503.791666666664</v>
      </c>
      <c r="B884" t="s">
        <v>9</v>
      </c>
      <c r="C884" t="s">
        <v>10</v>
      </c>
      <c r="H884">
        <v>1437.4739999999999</v>
      </c>
      <c r="I884">
        <v>1.4370000000000001</v>
      </c>
      <c r="J884" t="b">
        <f t="shared" si="26"/>
        <v>0</v>
      </c>
      <c r="K884" t="str">
        <f>IF($J884,VLOOKUP(HOUR($A884),Grid!$A$2:$E$25,2),VLOOKUP(HOUR($A884),Grid!$A$2:$E$25,4))</f>
        <v>Winter Off-Peak</v>
      </c>
      <c r="L884">
        <f>IF($J884,VLOOKUP(HOUR($A884),Grid!$A$2:$E$25,3),VLOOKUP(HOUR($A884),Grid!$A$2:$E$25,5))</f>
        <v>0.17</v>
      </c>
      <c r="M884">
        <f t="shared" si="27"/>
        <v>0.24429000000000003</v>
      </c>
    </row>
    <row r="885" spans="1:13" x14ac:dyDescent="0.2">
      <c r="A885" s="1">
        <v>43503.833333333336</v>
      </c>
      <c r="B885" t="s">
        <v>9</v>
      </c>
      <c r="C885" t="s">
        <v>10</v>
      </c>
      <c r="H885">
        <v>1548.992</v>
      </c>
      <c r="I885">
        <v>1.5489999999999999</v>
      </c>
      <c r="J885" t="b">
        <f t="shared" si="26"/>
        <v>0</v>
      </c>
      <c r="K885" t="str">
        <f>IF($J885,VLOOKUP(HOUR($A885),Grid!$A$2:$E$25,2),VLOOKUP(HOUR($A885),Grid!$A$2:$E$25,4))</f>
        <v>Winter Off-Peak</v>
      </c>
      <c r="L885">
        <f>IF($J885,VLOOKUP(HOUR($A885),Grid!$A$2:$E$25,3),VLOOKUP(HOUR($A885),Grid!$A$2:$E$25,5))</f>
        <v>0.17</v>
      </c>
      <c r="M885">
        <f t="shared" si="27"/>
        <v>0.26333000000000001</v>
      </c>
    </row>
    <row r="886" spans="1:13" x14ac:dyDescent="0.2">
      <c r="A886" s="1">
        <v>43503.875</v>
      </c>
      <c r="B886" t="s">
        <v>9</v>
      </c>
      <c r="C886" t="s">
        <v>10</v>
      </c>
      <c r="H886">
        <v>1655.3630000000001</v>
      </c>
      <c r="I886">
        <v>1.655</v>
      </c>
      <c r="J886" t="b">
        <f t="shared" si="26"/>
        <v>0</v>
      </c>
      <c r="K886" t="str">
        <f>IF($J886,VLOOKUP(HOUR($A886),Grid!$A$2:$E$25,2),VLOOKUP(HOUR($A886),Grid!$A$2:$E$25,4))</f>
        <v>Winter Off-Peak</v>
      </c>
      <c r="L886">
        <f>IF($J886,VLOOKUP(HOUR($A886),Grid!$A$2:$E$25,3),VLOOKUP(HOUR($A886),Grid!$A$2:$E$25,5))</f>
        <v>0.13</v>
      </c>
      <c r="M886">
        <f t="shared" si="27"/>
        <v>0.21515000000000001</v>
      </c>
    </row>
    <row r="887" spans="1:13" x14ac:dyDescent="0.2">
      <c r="A887" s="1">
        <v>43503.916666666664</v>
      </c>
      <c r="B887" t="s">
        <v>9</v>
      </c>
      <c r="C887" t="s">
        <v>10</v>
      </c>
      <c r="H887">
        <v>1292.2149999999999</v>
      </c>
      <c r="I887">
        <v>1.292</v>
      </c>
      <c r="J887" t="b">
        <f t="shared" si="26"/>
        <v>0</v>
      </c>
      <c r="K887" t="str">
        <f>IF($J887,VLOOKUP(HOUR($A887),Grid!$A$2:$E$25,2),VLOOKUP(HOUR($A887),Grid!$A$2:$E$25,4))</f>
        <v>Winter Off-Peak</v>
      </c>
      <c r="L887">
        <f>IF($J887,VLOOKUP(HOUR($A887),Grid!$A$2:$E$25,3),VLOOKUP(HOUR($A887),Grid!$A$2:$E$25,5))</f>
        <v>0.13</v>
      </c>
      <c r="M887">
        <f t="shared" si="27"/>
        <v>0.16796</v>
      </c>
    </row>
    <row r="888" spans="1:13" x14ac:dyDescent="0.2">
      <c r="A888" s="1">
        <v>43503.958333333336</v>
      </c>
      <c r="B888" t="s">
        <v>9</v>
      </c>
      <c r="C888" t="s">
        <v>10</v>
      </c>
      <c r="H888">
        <v>1205.114</v>
      </c>
      <c r="I888">
        <v>1.2050000000000001</v>
      </c>
      <c r="J888" t="b">
        <f t="shared" si="26"/>
        <v>0</v>
      </c>
      <c r="K888" t="str">
        <f>IF($J888,VLOOKUP(HOUR($A888),Grid!$A$2:$E$25,2),VLOOKUP(HOUR($A888),Grid!$A$2:$E$25,4))</f>
        <v>Winter Off-Peak</v>
      </c>
      <c r="L888">
        <f>IF($J888,VLOOKUP(HOUR($A888),Grid!$A$2:$E$25,3),VLOOKUP(HOUR($A888),Grid!$A$2:$E$25,5))</f>
        <v>0.13</v>
      </c>
      <c r="M888">
        <f t="shared" si="27"/>
        <v>0.15665000000000001</v>
      </c>
    </row>
    <row r="889" spans="1:13" x14ac:dyDescent="0.2">
      <c r="A889" s="1">
        <v>43504</v>
      </c>
      <c r="B889" t="s">
        <v>9</v>
      </c>
      <c r="C889" t="s">
        <v>10</v>
      </c>
      <c r="H889">
        <v>1533.845</v>
      </c>
      <c r="I889">
        <v>1.534</v>
      </c>
      <c r="J889" t="b">
        <f t="shared" si="26"/>
        <v>0</v>
      </c>
      <c r="K889" t="str">
        <f>IF($J889,VLOOKUP(HOUR($A889),Grid!$A$2:$E$25,2),VLOOKUP(HOUR($A889),Grid!$A$2:$E$25,4))</f>
        <v>Winter Super-Off-Peak</v>
      </c>
      <c r="L889">
        <f>IF($J889,VLOOKUP(HOUR($A889),Grid!$A$2:$E$25,3),VLOOKUP(HOUR($A889),Grid!$A$2:$E$25,5))</f>
        <v>0.13</v>
      </c>
      <c r="M889">
        <f t="shared" si="27"/>
        <v>0.19942000000000001</v>
      </c>
    </row>
    <row r="890" spans="1:13" x14ac:dyDescent="0.2">
      <c r="A890" s="1">
        <v>43504.041666666664</v>
      </c>
      <c r="B890" t="s">
        <v>9</v>
      </c>
      <c r="C890" t="s">
        <v>10</v>
      </c>
      <c r="H890">
        <v>14204.253000000001</v>
      </c>
      <c r="I890">
        <v>14.204000000000001</v>
      </c>
      <c r="J890" t="b">
        <f t="shared" si="26"/>
        <v>0</v>
      </c>
      <c r="K890" t="str">
        <f>IF($J890,VLOOKUP(HOUR($A890),Grid!$A$2:$E$25,2),VLOOKUP(HOUR($A890),Grid!$A$2:$E$25,4))</f>
        <v>Winter Super-Off-Peak</v>
      </c>
      <c r="L890">
        <f>IF($J890,VLOOKUP(HOUR($A890),Grid!$A$2:$E$25,3),VLOOKUP(HOUR($A890),Grid!$A$2:$E$25,5))</f>
        <v>0.13</v>
      </c>
      <c r="M890">
        <f t="shared" si="27"/>
        <v>1.8465200000000002</v>
      </c>
    </row>
    <row r="891" spans="1:13" x14ac:dyDescent="0.2">
      <c r="A891" s="1">
        <v>43504.083333333336</v>
      </c>
      <c r="B891" t="s">
        <v>9</v>
      </c>
      <c r="C891" t="s">
        <v>10</v>
      </c>
      <c r="H891">
        <v>1055.982</v>
      </c>
      <c r="I891">
        <v>1.056</v>
      </c>
      <c r="J891" t="b">
        <f t="shared" si="26"/>
        <v>0</v>
      </c>
      <c r="K891" t="str">
        <f>IF($J891,VLOOKUP(HOUR($A891),Grid!$A$2:$E$25,2),VLOOKUP(HOUR($A891),Grid!$A$2:$E$25,4))</f>
        <v>Winter Off-Peak</v>
      </c>
      <c r="L891">
        <f>IF($J891,VLOOKUP(HOUR($A891),Grid!$A$2:$E$25,3),VLOOKUP(HOUR($A891),Grid!$A$2:$E$25,5))</f>
        <v>0.13</v>
      </c>
      <c r="M891">
        <f t="shared" si="27"/>
        <v>0.13728000000000001</v>
      </c>
    </row>
    <row r="892" spans="1:13" x14ac:dyDescent="0.2">
      <c r="A892" s="1">
        <v>43504.125</v>
      </c>
      <c r="B892" t="s">
        <v>9</v>
      </c>
      <c r="C892" t="s">
        <v>10</v>
      </c>
      <c r="H892">
        <v>855.59100000000001</v>
      </c>
      <c r="I892">
        <v>0.85599999999999998</v>
      </c>
      <c r="J892" t="b">
        <f t="shared" si="26"/>
        <v>0</v>
      </c>
      <c r="K892" t="str">
        <f>IF($J892,VLOOKUP(HOUR($A892),Grid!$A$2:$E$25,2),VLOOKUP(HOUR($A892),Grid!$A$2:$E$25,4))</f>
        <v>Winter Super-Off-Peak</v>
      </c>
      <c r="L892">
        <f>IF($J892,VLOOKUP(HOUR($A892),Grid!$A$2:$E$25,3),VLOOKUP(HOUR($A892),Grid!$A$2:$E$25,5))</f>
        <v>0.13</v>
      </c>
      <c r="M892">
        <f t="shared" si="27"/>
        <v>0.11128</v>
      </c>
    </row>
    <row r="893" spans="1:13" x14ac:dyDescent="0.2">
      <c r="A893" s="1">
        <v>43504.166666666664</v>
      </c>
      <c r="B893" t="s">
        <v>9</v>
      </c>
      <c r="C893" t="s">
        <v>10</v>
      </c>
      <c r="H893">
        <v>994.29700000000003</v>
      </c>
      <c r="I893">
        <v>0.99399999999999999</v>
      </c>
      <c r="J893" t="b">
        <f t="shared" si="26"/>
        <v>0</v>
      </c>
      <c r="K893" t="str">
        <f>IF($J893,VLOOKUP(HOUR($A893),Grid!$A$2:$E$25,2),VLOOKUP(HOUR($A893),Grid!$A$2:$E$25,4))</f>
        <v>Winter Super-Off-Peak</v>
      </c>
      <c r="L893">
        <f>IF($J893,VLOOKUP(HOUR($A893),Grid!$A$2:$E$25,3),VLOOKUP(HOUR($A893),Grid!$A$2:$E$25,5))</f>
        <v>0.13</v>
      </c>
      <c r="M893">
        <f t="shared" si="27"/>
        <v>0.12922</v>
      </c>
    </row>
    <row r="894" spans="1:13" x14ac:dyDescent="0.2">
      <c r="A894" s="1">
        <v>43504.208333333336</v>
      </c>
      <c r="B894" t="s">
        <v>9</v>
      </c>
      <c r="C894" t="s">
        <v>10</v>
      </c>
      <c r="H894">
        <v>953.60699999999997</v>
      </c>
      <c r="I894">
        <v>0.95399999999999996</v>
      </c>
      <c r="J894" t="b">
        <f t="shared" si="26"/>
        <v>0</v>
      </c>
      <c r="K894" t="str">
        <f>IF($J894,VLOOKUP(HOUR($A894),Grid!$A$2:$E$25,2),VLOOKUP(HOUR($A894),Grid!$A$2:$E$25,4))</f>
        <v>Winter Super-Off-Peak</v>
      </c>
      <c r="L894">
        <f>IF($J894,VLOOKUP(HOUR($A894),Grid!$A$2:$E$25,3),VLOOKUP(HOUR($A894),Grid!$A$2:$E$25,5))</f>
        <v>0.13</v>
      </c>
      <c r="M894">
        <f t="shared" si="27"/>
        <v>0.12402000000000001</v>
      </c>
    </row>
    <row r="895" spans="1:13" x14ac:dyDescent="0.2">
      <c r="A895" s="1">
        <v>43504.25</v>
      </c>
      <c r="B895" t="s">
        <v>9</v>
      </c>
      <c r="C895" t="s">
        <v>10</v>
      </c>
      <c r="H895">
        <v>1026.425</v>
      </c>
      <c r="I895">
        <v>1.026</v>
      </c>
      <c r="J895" t="b">
        <f t="shared" si="26"/>
        <v>0</v>
      </c>
      <c r="K895" t="str">
        <f>IF($J895,VLOOKUP(HOUR($A895),Grid!$A$2:$E$25,2),VLOOKUP(HOUR($A895),Grid!$A$2:$E$25,4))</f>
        <v>Winter Super-Off-Peak</v>
      </c>
      <c r="L895">
        <f>IF($J895,VLOOKUP(HOUR($A895),Grid!$A$2:$E$25,3),VLOOKUP(HOUR($A895),Grid!$A$2:$E$25,5))</f>
        <v>0.13</v>
      </c>
      <c r="M895">
        <f t="shared" si="27"/>
        <v>0.13338</v>
      </c>
    </row>
    <row r="896" spans="1:13" x14ac:dyDescent="0.2">
      <c r="A896" s="1">
        <v>43504.291666666664</v>
      </c>
      <c r="B896" t="s">
        <v>9</v>
      </c>
      <c r="C896" t="s">
        <v>10</v>
      </c>
      <c r="H896">
        <v>1099.9739999999999</v>
      </c>
      <c r="I896">
        <v>1.1000000000000001</v>
      </c>
      <c r="J896" t="b">
        <f t="shared" si="26"/>
        <v>0</v>
      </c>
      <c r="K896" t="str">
        <f>IF($J896,VLOOKUP(HOUR($A896),Grid!$A$2:$E$25,2),VLOOKUP(HOUR($A896),Grid!$A$2:$E$25,4))</f>
        <v>Winter Off-Peak</v>
      </c>
      <c r="L896">
        <f>IF($J896,VLOOKUP(HOUR($A896),Grid!$A$2:$E$25,3),VLOOKUP(HOUR($A896),Grid!$A$2:$E$25,5))</f>
        <v>0.16</v>
      </c>
      <c r="M896">
        <f t="shared" si="27"/>
        <v>0.17600000000000002</v>
      </c>
    </row>
    <row r="897" spans="1:13" x14ac:dyDescent="0.2">
      <c r="A897" s="1">
        <v>43504.333333333336</v>
      </c>
      <c r="B897" t="s">
        <v>9</v>
      </c>
      <c r="C897" t="s">
        <v>10</v>
      </c>
      <c r="H897">
        <v>2152.9879999999998</v>
      </c>
      <c r="I897">
        <v>2.153</v>
      </c>
      <c r="J897" t="b">
        <f t="shared" si="26"/>
        <v>0</v>
      </c>
      <c r="K897" t="str">
        <f>IF($J897,VLOOKUP(HOUR($A897),Grid!$A$2:$E$25,2),VLOOKUP(HOUR($A897),Grid!$A$2:$E$25,4))</f>
        <v>Winter Off-Peak</v>
      </c>
      <c r="L897">
        <f>IF($J897,VLOOKUP(HOUR($A897),Grid!$A$2:$E$25,3),VLOOKUP(HOUR($A897),Grid!$A$2:$E$25,5))</f>
        <v>0.16</v>
      </c>
      <c r="M897">
        <f t="shared" si="27"/>
        <v>0.34448000000000001</v>
      </c>
    </row>
    <row r="898" spans="1:13" x14ac:dyDescent="0.2">
      <c r="A898" s="1">
        <v>43504.375</v>
      </c>
      <c r="B898" t="s">
        <v>9</v>
      </c>
      <c r="C898" t="s">
        <v>10</v>
      </c>
      <c r="H898">
        <v>1610.3530000000001</v>
      </c>
      <c r="I898">
        <v>1.61</v>
      </c>
      <c r="J898" t="b">
        <f t="shared" si="26"/>
        <v>0</v>
      </c>
      <c r="K898" t="str">
        <f>IF($J898,VLOOKUP(HOUR($A898),Grid!$A$2:$E$25,2),VLOOKUP(HOUR($A898),Grid!$A$2:$E$25,4))</f>
        <v>Winter Off-Peak</v>
      </c>
      <c r="L898">
        <f>IF($J898,VLOOKUP(HOUR($A898),Grid!$A$2:$E$25,3),VLOOKUP(HOUR($A898),Grid!$A$2:$E$25,5))</f>
        <v>0.16</v>
      </c>
      <c r="M898">
        <f t="shared" si="27"/>
        <v>0.2576</v>
      </c>
    </row>
    <row r="899" spans="1:13" x14ac:dyDescent="0.2">
      <c r="A899" s="1">
        <v>43504.416666666664</v>
      </c>
      <c r="B899" t="s">
        <v>9</v>
      </c>
      <c r="C899" t="s">
        <v>10</v>
      </c>
      <c r="H899">
        <v>1314.028</v>
      </c>
      <c r="I899">
        <v>1.3140000000000001</v>
      </c>
      <c r="J899" t="b">
        <f t="shared" ref="J899:J962" si="28">AND((MONTH($A899)&gt;5), (MONTH($A899)&lt;10))</f>
        <v>0</v>
      </c>
      <c r="K899" t="str">
        <f>IF($J899,VLOOKUP(HOUR($A899),Grid!$A$2:$E$25,2),VLOOKUP(HOUR($A899),Grid!$A$2:$E$25,4))</f>
        <v>Winter Off-Peak</v>
      </c>
      <c r="L899">
        <f>IF($J899,VLOOKUP(HOUR($A899),Grid!$A$2:$E$25,3),VLOOKUP(HOUR($A899),Grid!$A$2:$E$25,5))</f>
        <v>0.16</v>
      </c>
      <c r="M899">
        <f t="shared" ref="M899:M962" si="29">I899*L899</f>
        <v>0.21024000000000001</v>
      </c>
    </row>
    <row r="900" spans="1:13" x14ac:dyDescent="0.2">
      <c r="A900" s="1">
        <v>43504.458333333336</v>
      </c>
      <c r="B900" t="s">
        <v>9</v>
      </c>
      <c r="C900" t="s">
        <v>10</v>
      </c>
      <c r="H900">
        <v>1179.376</v>
      </c>
      <c r="I900">
        <v>1.179</v>
      </c>
      <c r="J900" t="b">
        <f t="shared" si="28"/>
        <v>0</v>
      </c>
      <c r="K900" t="str">
        <f>IF($J900,VLOOKUP(HOUR($A900),Grid!$A$2:$E$25,2),VLOOKUP(HOUR($A900),Grid!$A$2:$E$25,4))</f>
        <v>Winter Off-Peak</v>
      </c>
      <c r="L900">
        <f>IF($J900,VLOOKUP(HOUR($A900),Grid!$A$2:$E$25,3),VLOOKUP(HOUR($A900),Grid!$A$2:$E$25,5))</f>
        <v>0.16</v>
      </c>
      <c r="M900">
        <f t="shared" si="29"/>
        <v>0.18864</v>
      </c>
    </row>
    <row r="901" spans="1:13" x14ac:dyDescent="0.2">
      <c r="A901" s="1">
        <v>43504.5</v>
      </c>
      <c r="B901" t="s">
        <v>9</v>
      </c>
      <c r="C901" t="s">
        <v>10</v>
      </c>
      <c r="H901">
        <v>4039.5360000000001</v>
      </c>
      <c r="I901">
        <v>4.04</v>
      </c>
      <c r="J901" t="b">
        <f t="shared" si="28"/>
        <v>0</v>
      </c>
      <c r="K901" t="str">
        <f>IF($J901,VLOOKUP(HOUR($A901),Grid!$A$2:$E$25,2),VLOOKUP(HOUR($A901),Grid!$A$2:$E$25,4))</f>
        <v>Winter Off-Peak</v>
      </c>
      <c r="L901">
        <f>IF($J901,VLOOKUP(HOUR($A901),Grid!$A$2:$E$25,3),VLOOKUP(HOUR($A901),Grid!$A$2:$E$25,5))</f>
        <v>0.16</v>
      </c>
      <c r="M901">
        <f t="shared" si="29"/>
        <v>0.64639999999999997</v>
      </c>
    </row>
    <row r="902" spans="1:13" x14ac:dyDescent="0.2">
      <c r="A902" s="1">
        <v>43504.541666666664</v>
      </c>
      <c r="B902" t="s">
        <v>9</v>
      </c>
      <c r="C902" t="s">
        <v>10</v>
      </c>
      <c r="H902">
        <v>1896.1210000000001</v>
      </c>
      <c r="I902">
        <v>1.8959999999999999</v>
      </c>
      <c r="J902" t="b">
        <f t="shared" si="28"/>
        <v>0</v>
      </c>
      <c r="K902" t="str">
        <f>IF($J902,VLOOKUP(HOUR($A902),Grid!$A$2:$E$25,2),VLOOKUP(HOUR($A902),Grid!$A$2:$E$25,4))</f>
        <v>Winter Peak</v>
      </c>
      <c r="L902">
        <f>IF($J902,VLOOKUP(HOUR($A902),Grid!$A$2:$E$25,3),VLOOKUP(HOUR($A902),Grid!$A$2:$E$25,5))</f>
        <v>0.24</v>
      </c>
      <c r="M902">
        <f t="shared" si="29"/>
        <v>0.45503999999999994</v>
      </c>
    </row>
    <row r="903" spans="1:13" x14ac:dyDescent="0.2">
      <c r="A903" s="1">
        <v>43504.583333333336</v>
      </c>
      <c r="B903" t="s">
        <v>9</v>
      </c>
      <c r="C903" t="s">
        <v>10</v>
      </c>
      <c r="H903">
        <v>1748.521</v>
      </c>
      <c r="I903">
        <v>1.7490000000000001</v>
      </c>
      <c r="J903" t="b">
        <f t="shared" si="28"/>
        <v>0</v>
      </c>
      <c r="K903" t="str">
        <f>IF($J903,VLOOKUP(HOUR($A903),Grid!$A$2:$E$25,2),VLOOKUP(HOUR($A903),Grid!$A$2:$E$25,4))</f>
        <v>Winter Peak</v>
      </c>
      <c r="L903">
        <f>IF($J903,VLOOKUP(HOUR($A903),Grid!$A$2:$E$25,3),VLOOKUP(HOUR($A903),Grid!$A$2:$E$25,5))</f>
        <v>0.24</v>
      </c>
      <c r="M903">
        <f t="shared" si="29"/>
        <v>0.41976000000000002</v>
      </c>
    </row>
    <row r="904" spans="1:13" x14ac:dyDescent="0.2">
      <c r="A904" s="1">
        <v>43504.625</v>
      </c>
      <c r="B904" t="s">
        <v>9</v>
      </c>
      <c r="C904" t="s">
        <v>10</v>
      </c>
      <c r="H904">
        <v>1805.0940000000001</v>
      </c>
      <c r="I904">
        <v>1.8049999999999999</v>
      </c>
      <c r="J904" t="b">
        <f t="shared" si="28"/>
        <v>0</v>
      </c>
      <c r="K904" t="str">
        <f>IF($J904,VLOOKUP(HOUR($A904),Grid!$A$2:$E$25,2),VLOOKUP(HOUR($A904),Grid!$A$2:$E$25,4))</f>
        <v>Winter Peak</v>
      </c>
      <c r="L904">
        <f>IF($J904,VLOOKUP(HOUR($A904),Grid!$A$2:$E$25,3),VLOOKUP(HOUR($A904),Grid!$A$2:$E$25,5))</f>
        <v>0.24</v>
      </c>
      <c r="M904">
        <f t="shared" si="29"/>
        <v>0.43319999999999997</v>
      </c>
    </row>
    <row r="905" spans="1:13" x14ac:dyDescent="0.2">
      <c r="A905" s="1">
        <v>43504.666666666664</v>
      </c>
      <c r="B905" t="s">
        <v>9</v>
      </c>
      <c r="C905" t="s">
        <v>10</v>
      </c>
      <c r="H905">
        <v>1849.627</v>
      </c>
      <c r="I905">
        <v>1.85</v>
      </c>
      <c r="J905" t="b">
        <f t="shared" si="28"/>
        <v>0</v>
      </c>
      <c r="K905" t="str">
        <f>IF($J905,VLOOKUP(HOUR($A905),Grid!$A$2:$E$25,2),VLOOKUP(HOUR($A905),Grid!$A$2:$E$25,4))</f>
        <v>Winter Peak</v>
      </c>
      <c r="L905">
        <f>IF($J905,VLOOKUP(HOUR($A905),Grid!$A$2:$E$25,3),VLOOKUP(HOUR($A905),Grid!$A$2:$E$25,5))</f>
        <v>0.24</v>
      </c>
      <c r="M905">
        <f t="shared" si="29"/>
        <v>0.44400000000000001</v>
      </c>
    </row>
    <row r="906" spans="1:13" x14ac:dyDescent="0.2">
      <c r="A906" s="1">
        <v>43504.708333333336</v>
      </c>
      <c r="B906" t="s">
        <v>9</v>
      </c>
      <c r="C906" t="s">
        <v>10</v>
      </c>
      <c r="H906">
        <v>3302.453</v>
      </c>
      <c r="I906">
        <v>3.302</v>
      </c>
      <c r="J906" t="b">
        <f t="shared" si="28"/>
        <v>0</v>
      </c>
      <c r="K906" t="str">
        <f>IF($J906,VLOOKUP(HOUR($A906),Grid!$A$2:$E$25,2),VLOOKUP(HOUR($A906),Grid!$A$2:$E$25,4))</f>
        <v>Winter Peak</v>
      </c>
      <c r="L906">
        <f>IF($J906,VLOOKUP(HOUR($A906),Grid!$A$2:$E$25,3),VLOOKUP(HOUR($A906),Grid!$A$2:$E$25,5))</f>
        <v>0.24</v>
      </c>
      <c r="M906">
        <f t="shared" si="29"/>
        <v>0.79247999999999996</v>
      </c>
    </row>
    <row r="907" spans="1:13" x14ac:dyDescent="0.2">
      <c r="A907" s="1">
        <v>43504.75</v>
      </c>
      <c r="B907" t="s">
        <v>9</v>
      </c>
      <c r="C907" t="s">
        <v>10</v>
      </c>
      <c r="H907">
        <v>3209.989</v>
      </c>
      <c r="I907">
        <v>3.21</v>
      </c>
      <c r="J907" t="b">
        <f t="shared" si="28"/>
        <v>0</v>
      </c>
      <c r="K907" t="str">
        <f>IF($J907,VLOOKUP(HOUR($A907),Grid!$A$2:$E$25,2),VLOOKUP(HOUR($A907),Grid!$A$2:$E$25,4))</f>
        <v>Winter Peak</v>
      </c>
      <c r="L907">
        <f>IF($J907,VLOOKUP(HOUR($A907),Grid!$A$2:$E$25,3),VLOOKUP(HOUR($A907),Grid!$A$2:$E$25,5))</f>
        <v>0.24</v>
      </c>
      <c r="M907">
        <f t="shared" si="29"/>
        <v>0.77039999999999997</v>
      </c>
    </row>
    <row r="908" spans="1:13" x14ac:dyDescent="0.2">
      <c r="A908" s="1">
        <v>43504.791666666664</v>
      </c>
      <c r="B908" t="s">
        <v>9</v>
      </c>
      <c r="C908" t="s">
        <v>10</v>
      </c>
      <c r="H908">
        <v>2326.1689999999999</v>
      </c>
      <c r="I908">
        <v>2.3260000000000001</v>
      </c>
      <c r="J908" t="b">
        <f t="shared" si="28"/>
        <v>0</v>
      </c>
      <c r="K908" t="str">
        <f>IF($J908,VLOOKUP(HOUR($A908),Grid!$A$2:$E$25,2),VLOOKUP(HOUR($A908),Grid!$A$2:$E$25,4))</f>
        <v>Winter Off-Peak</v>
      </c>
      <c r="L908">
        <f>IF($J908,VLOOKUP(HOUR($A908),Grid!$A$2:$E$25,3),VLOOKUP(HOUR($A908),Grid!$A$2:$E$25,5))</f>
        <v>0.17</v>
      </c>
      <c r="M908">
        <f t="shared" si="29"/>
        <v>0.39542000000000005</v>
      </c>
    </row>
    <row r="909" spans="1:13" x14ac:dyDescent="0.2">
      <c r="A909" s="1">
        <v>43504.833333333336</v>
      </c>
      <c r="B909" t="s">
        <v>9</v>
      </c>
      <c r="C909" t="s">
        <v>10</v>
      </c>
      <c r="H909">
        <v>2362.8539999999998</v>
      </c>
      <c r="I909">
        <v>2.363</v>
      </c>
      <c r="J909" t="b">
        <f t="shared" si="28"/>
        <v>0</v>
      </c>
      <c r="K909" t="str">
        <f>IF($J909,VLOOKUP(HOUR($A909),Grid!$A$2:$E$25,2),VLOOKUP(HOUR($A909),Grid!$A$2:$E$25,4))</f>
        <v>Winter Off-Peak</v>
      </c>
      <c r="L909">
        <f>IF($J909,VLOOKUP(HOUR($A909),Grid!$A$2:$E$25,3),VLOOKUP(HOUR($A909),Grid!$A$2:$E$25,5))</f>
        <v>0.17</v>
      </c>
      <c r="M909">
        <f t="shared" si="29"/>
        <v>0.40171000000000001</v>
      </c>
    </row>
    <row r="910" spans="1:13" x14ac:dyDescent="0.2">
      <c r="A910" s="1">
        <v>43504.875</v>
      </c>
      <c r="B910" t="s">
        <v>9</v>
      </c>
      <c r="C910" t="s">
        <v>10</v>
      </c>
      <c r="H910">
        <v>2408.6080000000002</v>
      </c>
      <c r="I910">
        <v>2.4089999999999998</v>
      </c>
      <c r="J910" t="b">
        <f t="shared" si="28"/>
        <v>0</v>
      </c>
      <c r="K910" t="str">
        <f>IF($J910,VLOOKUP(HOUR($A910),Grid!$A$2:$E$25,2),VLOOKUP(HOUR($A910),Grid!$A$2:$E$25,4))</f>
        <v>Winter Off-Peak</v>
      </c>
      <c r="L910">
        <f>IF($J910,VLOOKUP(HOUR($A910),Grid!$A$2:$E$25,3),VLOOKUP(HOUR($A910),Grid!$A$2:$E$25,5))</f>
        <v>0.13</v>
      </c>
      <c r="M910">
        <f t="shared" si="29"/>
        <v>0.31317</v>
      </c>
    </row>
    <row r="911" spans="1:13" x14ac:dyDescent="0.2">
      <c r="A911" s="1">
        <v>43504.916666666664</v>
      </c>
      <c r="B911" t="s">
        <v>9</v>
      </c>
      <c r="C911" t="s">
        <v>10</v>
      </c>
      <c r="H911">
        <v>2173.3409999999999</v>
      </c>
      <c r="I911">
        <v>2.173</v>
      </c>
      <c r="J911" t="b">
        <f t="shared" si="28"/>
        <v>0</v>
      </c>
      <c r="K911" t="str">
        <f>IF($J911,VLOOKUP(HOUR($A911),Grid!$A$2:$E$25,2),VLOOKUP(HOUR($A911),Grid!$A$2:$E$25,4))</f>
        <v>Winter Off-Peak</v>
      </c>
      <c r="L911">
        <f>IF($J911,VLOOKUP(HOUR($A911),Grid!$A$2:$E$25,3),VLOOKUP(HOUR($A911),Grid!$A$2:$E$25,5))</f>
        <v>0.13</v>
      </c>
      <c r="M911">
        <f t="shared" si="29"/>
        <v>0.28249000000000002</v>
      </c>
    </row>
    <row r="912" spans="1:13" x14ac:dyDescent="0.2">
      <c r="A912" s="1">
        <v>43504.958333333336</v>
      </c>
      <c r="B912" t="s">
        <v>9</v>
      </c>
      <c r="C912" t="s">
        <v>10</v>
      </c>
      <c r="H912">
        <v>866.94100000000003</v>
      </c>
      <c r="I912">
        <v>0.86699999999999999</v>
      </c>
      <c r="J912" t="b">
        <f t="shared" si="28"/>
        <v>0</v>
      </c>
      <c r="K912" t="str">
        <f>IF($J912,VLOOKUP(HOUR($A912),Grid!$A$2:$E$25,2),VLOOKUP(HOUR($A912),Grid!$A$2:$E$25,4))</f>
        <v>Winter Off-Peak</v>
      </c>
      <c r="L912">
        <f>IF($J912,VLOOKUP(HOUR($A912),Grid!$A$2:$E$25,3),VLOOKUP(HOUR($A912),Grid!$A$2:$E$25,5))</f>
        <v>0.13</v>
      </c>
      <c r="M912">
        <f t="shared" si="29"/>
        <v>0.11271</v>
      </c>
    </row>
    <row r="913" spans="1:13" x14ac:dyDescent="0.2">
      <c r="A913" s="1">
        <v>43505</v>
      </c>
      <c r="B913" t="s">
        <v>9</v>
      </c>
      <c r="C913" t="s">
        <v>10</v>
      </c>
      <c r="H913">
        <v>1073.6189999999999</v>
      </c>
      <c r="I913">
        <v>1.0740000000000001</v>
      </c>
      <c r="J913" t="b">
        <f t="shared" si="28"/>
        <v>0</v>
      </c>
      <c r="K913" t="str">
        <f>IF($J913,VLOOKUP(HOUR($A913),Grid!$A$2:$E$25,2),VLOOKUP(HOUR($A913),Grid!$A$2:$E$25,4))</f>
        <v>Winter Super-Off-Peak</v>
      </c>
      <c r="L913">
        <f>IF($J913,VLOOKUP(HOUR($A913),Grid!$A$2:$E$25,3),VLOOKUP(HOUR($A913),Grid!$A$2:$E$25,5))</f>
        <v>0.13</v>
      </c>
      <c r="M913">
        <f t="shared" si="29"/>
        <v>0.13962000000000002</v>
      </c>
    </row>
    <row r="914" spans="1:13" x14ac:dyDescent="0.2">
      <c r="A914" s="1">
        <v>43505.041666666664</v>
      </c>
      <c r="B914" t="s">
        <v>9</v>
      </c>
      <c r="C914" t="s">
        <v>10</v>
      </c>
      <c r="H914">
        <v>1033.1559999999999</v>
      </c>
      <c r="I914">
        <v>1.0329999999999999</v>
      </c>
      <c r="J914" t="b">
        <f t="shared" si="28"/>
        <v>0</v>
      </c>
      <c r="K914" t="str">
        <f>IF($J914,VLOOKUP(HOUR($A914),Grid!$A$2:$E$25,2),VLOOKUP(HOUR($A914),Grid!$A$2:$E$25,4))</f>
        <v>Winter Super-Off-Peak</v>
      </c>
      <c r="L914">
        <f>IF($J914,VLOOKUP(HOUR($A914),Grid!$A$2:$E$25,3),VLOOKUP(HOUR($A914),Grid!$A$2:$E$25,5))</f>
        <v>0.13</v>
      </c>
      <c r="M914">
        <f t="shared" si="29"/>
        <v>0.13428999999999999</v>
      </c>
    </row>
    <row r="915" spans="1:13" x14ac:dyDescent="0.2">
      <c r="A915" s="1">
        <v>43505.083333333336</v>
      </c>
      <c r="B915" t="s">
        <v>9</v>
      </c>
      <c r="C915" t="s">
        <v>10</v>
      </c>
      <c r="H915">
        <v>1056.277</v>
      </c>
      <c r="I915">
        <v>1.056</v>
      </c>
      <c r="J915" t="b">
        <f t="shared" si="28"/>
        <v>0</v>
      </c>
      <c r="K915" t="str">
        <f>IF($J915,VLOOKUP(HOUR($A915),Grid!$A$2:$E$25,2),VLOOKUP(HOUR($A915),Grid!$A$2:$E$25,4))</f>
        <v>Winter Off-Peak</v>
      </c>
      <c r="L915">
        <f>IF($J915,VLOOKUP(HOUR($A915),Grid!$A$2:$E$25,3),VLOOKUP(HOUR($A915),Grid!$A$2:$E$25,5))</f>
        <v>0.13</v>
      </c>
      <c r="M915">
        <f t="shared" si="29"/>
        <v>0.13728000000000001</v>
      </c>
    </row>
    <row r="916" spans="1:13" x14ac:dyDescent="0.2">
      <c r="A916" s="1">
        <v>43505.125</v>
      </c>
      <c r="B916" t="s">
        <v>9</v>
      </c>
      <c r="C916" t="s">
        <v>10</v>
      </c>
      <c r="H916">
        <v>1022.481</v>
      </c>
      <c r="I916">
        <v>1.022</v>
      </c>
      <c r="J916" t="b">
        <f t="shared" si="28"/>
        <v>0</v>
      </c>
      <c r="K916" t="str">
        <f>IF($J916,VLOOKUP(HOUR($A916),Grid!$A$2:$E$25,2),VLOOKUP(HOUR($A916),Grid!$A$2:$E$25,4))</f>
        <v>Winter Super-Off-Peak</v>
      </c>
      <c r="L916">
        <f>IF($J916,VLOOKUP(HOUR($A916),Grid!$A$2:$E$25,3),VLOOKUP(HOUR($A916),Grid!$A$2:$E$25,5))</f>
        <v>0.13</v>
      </c>
      <c r="M916">
        <f t="shared" si="29"/>
        <v>0.13286000000000001</v>
      </c>
    </row>
    <row r="917" spans="1:13" x14ac:dyDescent="0.2">
      <c r="A917" s="1">
        <v>43505.166666666664</v>
      </c>
      <c r="B917" t="s">
        <v>9</v>
      </c>
      <c r="C917" t="s">
        <v>10</v>
      </c>
      <c r="H917">
        <v>957.14200000000005</v>
      </c>
      <c r="I917">
        <v>0.95699999999999996</v>
      </c>
      <c r="J917" t="b">
        <f t="shared" si="28"/>
        <v>0</v>
      </c>
      <c r="K917" t="str">
        <f>IF($J917,VLOOKUP(HOUR($A917),Grid!$A$2:$E$25,2),VLOOKUP(HOUR($A917),Grid!$A$2:$E$25,4))</f>
        <v>Winter Super-Off-Peak</v>
      </c>
      <c r="L917">
        <f>IF($J917,VLOOKUP(HOUR($A917),Grid!$A$2:$E$25,3),VLOOKUP(HOUR($A917),Grid!$A$2:$E$25,5))</f>
        <v>0.13</v>
      </c>
      <c r="M917">
        <f t="shared" si="29"/>
        <v>0.12440999999999999</v>
      </c>
    </row>
    <row r="918" spans="1:13" x14ac:dyDescent="0.2">
      <c r="A918" s="1">
        <v>43505.208333333336</v>
      </c>
      <c r="B918" t="s">
        <v>9</v>
      </c>
      <c r="C918" t="s">
        <v>10</v>
      </c>
      <c r="H918">
        <v>941.995</v>
      </c>
      <c r="I918">
        <v>0.94199999999999995</v>
      </c>
      <c r="J918" t="b">
        <f t="shared" si="28"/>
        <v>0</v>
      </c>
      <c r="K918" t="str">
        <f>IF($J918,VLOOKUP(HOUR($A918),Grid!$A$2:$E$25,2),VLOOKUP(HOUR($A918),Grid!$A$2:$E$25,4))</f>
        <v>Winter Super-Off-Peak</v>
      </c>
      <c r="L918">
        <f>IF($J918,VLOOKUP(HOUR($A918),Grid!$A$2:$E$25,3),VLOOKUP(HOUR($A918),Grid!$A$2:$E$25,5))</f>
        <v>0.13</v>
      </c>
      <c r="M918">
        <f t="shared" si="29"/>
        <v>0.12246</v>
      </c>
    </row>
    <row r="919" spans="1:13" x14ac:dyDescent="0.2">
      <c r="A919" s="1">
        <v>43505.25</v>
      </c>
      <c r="B919" t="s">
        <v>9</v>
      </c>
      <c r="C919" t="s">
        <v>10</v>
      </c>
      <c r="H919">
        <v>1037.2329999999999</v>
      </c>
      <c r="I919">
        <v>1.0369999999999999</v>
      </c>
      <c r="J919" t="b">
        <f t="shared" si="28"/>
        <v>0</v>
      </c>
      <c r="K919" t="str">
        <f>IF($J919,VLOOKUP(HOUR($A919),Grid!$A$2:$E$25,2),VLOOKUP(HOUR($A919),Grid!$A$2:$E$25,4))</f>
        <v>Winter Super-Off-Peak</v>
      </c>
      <c r="L919">
        <f>IF($J919,VLOOKUP(HOUR($A919),Grid!$A$2:$E$25,3),VLOOKUP(HOUR($A919),Grid!$A$2:$E$25,5))</f>
        <v>0.13</v>
      </c>
      <c r="M919">
        <f t="shared" si="29"/>
        <v>0.13480999999999999</v>
      </c>
    </row>
    <row r="920" spans="1:13" x14ac:dyDescent="0.2">
      <c r="A920" s="1">
        <v>43505.291666666664</v>
      </c>
      <c r="B920" t="s">
        <v>9</v>
      </c>
      <c r="C920" t="s">
        <v>10</v>
      </c>
      <c r="H920">
        <v>1150.0139999999999</v>
      </c>
      <c r="I920">
        <v>1.1499999999999999</v>
      </c>
      <c r="J920" t="b">
        <f t="shared" si="28"/>
        <v>0</v>
      </c>
      <c r="K920" t="str">
        <f>IF($J920,VLOOKUP(HOUR($A920),Grid!$A$2:$E$25,2),VLOOKUP(HOUR($A920),Grid!$A$2:$E$25,4))</f>
        <v>Winter Off-Peak</v>
      </c>
      <c r="L920">
        <f>IF($J920,VLOOKUP(HOUR($A920),Grid!$A$2:$E$25,3),VLOOKUP(HOUR($A920),Grid!$A$2:$E$25,5))</f>
        <v>0.16</v>
      </c>
      <c r="M920">
        <f t="shared" si="29"/>
        <v>0.184</v>
      </c>
    </row>
    <row r="921" spans="1:13" x14ac:dyDescent="0.2">
      <c r="A921" s="1">
        <v>43505.333333333336</v>
      </c>
      <c r="B921" t="s">
        <v>9</v>
      </c>
      <c r="C921" t="s">
        <v>10</v>
      </c>
      <c r="H921">
        <v>1567.8119999999999</v>
      </c>
      <c r="I921">
        <v>1.5680000000000001</v>
      </c>
      <c r="J921" t="b">
        <f t="shared" si="28"/>
        <v>0</v>
      </c>
      <c r="K921" t="str">
        <f>IF($J921,VLOOKUP(HOUR($A921),Grid!$A$2:$E$25,2),VLOOKUP(HOUR($A921),Grid!$A$2:$E$25,4))</f>
        <v>Winter Off-Peak</v>
      </c>
      <c r="L921">
        <f>IF($J921,VLOOKUP(HOUR($A921),Grid!$A$2:$E$25,3),VLOOKUP(HOUR($A921),Grid!$A$2:$E$25,5))</f>
        <v>0.16</v>
      </c>
      <c r="M921">
        <f t="shared" si="29"/>
        <v>0.25087999999999999</v>
      </c>
    </row>
    <row r="922" spans="1:13" x14ac:dyDescent="0.2">
      <c r="A922" s="1">
        <v>43505.375</v>
      </c>
      <c r="B922" t="s">
        <v>9</v>
      </c>
      <c r="C922" t="s">
        <v>10</v>
      </c>
      <c r="H922">
        <v>1589.6279999999999</v>
      </c>
      <c r="I922">
        <v>1.59</v>
      </c>
      <c r="J922" t="b">
        <f t="shared" si="28"/>
        <v>0</v>
      </c>
      <c r="K922" t="str">
        <f>IF($J922,VLOOKUP(HOUR($A922),Grid!$A$2:$E$25,2),VLOOKUP(HOUR($A922),Grid!$A$2:$E$25,4))</f>
        <v>Winter Off-Peak</v>
      </c>
      <c r="L922">
        <f>IF($J922,VLOOKUP(HOUR($A922),Grid!$A$2:$E$25,3),VLOOKUP(HOUR($A922),Grid!$A$2:$E$25,5))</f>
        <v>0.16</v>
      </c>
      <c r="M922">
        <f t="shared" si="29"/>
        <v>0.25440000000000002</v>
      </c>
    </row>
    <row r="923" spans="1:13" x14ac:dyDescent="0.2">
      <c r="A923" s="1">
        <v>43505.416666666664</v>
      </c>
      <c r="B923" t="s">
        <v>9</v>
      </c>
      <c r="C923" t="s">
        <v>10</v>
      </c>
      <c r="H923">
        <v>1764.038</v>
      </c>
      <c r="I923">
        <v>1.764</v>
      </c>
      <c r="J923" t="b">
        <f t="shared" si="28"/>
        <v>0</v>
      </c>
      <c r="K923" t="str">
        <f>IF($J923,VLOOKUP(HOUR($A923),Grid!$A$2:$E$25,2),VLOOKUP(HOUR($A923),Grid!$A$2:$E$25,4))</f>
        <v>Winter Off-Peak</v>
      </c>
      <c r="L923">
        <f>IF($J923,VLOOKUP(HOUR($A923),Grid!$A$2:$E$25,3),VLOOKUP(HOUR($A923),Grid!$A$2:$E$25,5))</f>
        <v>0.16</v>
      </c>
      <c r="M923">
        <f t="shared" si="29"/>
        <v>0.28223999999999999</v>
      </c>
    </row>
    <row r="924" spans="1:13" x14ac:dyDescent="0.2">
      <c r="A924" s="1">
        <v>43505.458333333336</v>
      </c>
      <c r="B924" t="s">
        <v>9</v>
      </c>
      <c r="C924" t="s">
        <v>10</v>
      </c>
      <c r="H924">
        <v>1275.9839999999999</v>
      </c>
      <c r="I924">
        <v>1.276</v>
      </c>
      <c r="J924" t="b">
        <f t="shared" si="28"/>
        <v>0</v>
      </c>
      <c r="K924" t="str">
        <f>IF($J924,VLOOKUP(HOUR($A924),Grid!$A$2:$E$25,2),VLOOKUP(HOUR($A924),Grid!$A$2:$E$25,4))</f>
        <v>Winter Off-Peak</v>
      </c>
      <c r="L924">
        <f>IF($J924,VLOOKUP(HOUR($A924),Grid!$A$2:$E$25,3),VLOOKUP(HOUR($A924),Grid!$A$2:$E$25,5))</f>
        <v>0.16</v>
      </c>
      <c r="M924">
        <f t="shared" si="29"/>
        <v>0.20416000000000001</v>
      </c>
    </row>
    <row r="925" spans="1:13" x14ac:dyDescent="0.2">
      <c r="A925" s="1">
        <v>43505.5</v>
      </c>
      <c r="B925" t="s">
        <v>9</v>
      </c>
      <c r="C925" t="s">
        <v>10</v>
      </c>
      <c r="H925">
        <v>1176.105</v>
      </c>
      <c r="I925">
        <v>1.1759999999999999</v>
      </c>
      <c r="J925" t="b">
        <f t="shared" si="28"/>
        <v>0</v>
      </c>
      <c r="K925" t="str">
        <f>IF($J925,VLOOKUP(HOUR($A925),Grid!$A$2:$E$25,2),VLOOKUP(HOUR($A925),Grid!$A$2:$E$25,4))</f>
        <v>Winter Off-Peak</v>
      </c>
      <c r="L925">
        <f>IF($J925,VLOOKUP(HOUR($A925),Grid!$A$2:$E$25,3),VLOOKUP(HOUR($A925),Grid!$A$2:$E$25,5))</f>
        <v>0.16</v>
      </c>
      <c r="M925">
        <f t="shared" si="29"/>
        <v>0.18815999999999999</v>
      </c>
    </row>
    <row r="926" spans="1:13" x14ac:dyDescent="0.2">
      <c r="A926" s="1">
        <v>43505.541666666664</v>
      </c>
      <c r="B926" t="s">
        <v>9</v>
      </c>
      <c r="C926" t="s">
        <v>10</v>
      </c>
      <c r="H926">
        <v>1178.78</v>
      </c>
      <c r="I926">
        <v>1.179</v>
      </c>
      <c r="J926" t="b">
        <f t="shared" si="28"/>
        <v>0</v>
      </c>
      <c r="K926" t="str">
        <f>IF($J926,VLOOKUP(HOUR($A926),Grid!$A$2:$E$25,2),VLOOKUP(HOUR($A926),Grid!$A$2:$E$25,4))</f>
        <v>Winter Peak</v>
      </c>
      <c r="L926">
        <f>IF($J926,VLOOKUP(HOUR($A926),Grid!$A$2:$E$25,3),VLOOKUP(HOUR($A926),Grid!$A$2:$E$25,5))</f>
        <v>0.24</v>
      </c>
      <c r="M926">
        <f t="shared" si="29"/>
        <v>0.28295999999999999</v>
      </c>
    </row>
    <row r="927" spans="1:13" x14ac:dyDescent="0.2">
      <c r="A927" s="1">
        <v>43505.583333333336</v>
      </c>
      <c r="B927" t="s">
        <v>9</v>
      </c>
      <c r="C927" t="s">
        <v>10</v>
      </c>
      <c r="H927">
        <v>1244.9570000000001</v>
      </c>
      <c r="I927">
        <v>1.2450000000000001</v>
      </c>
      <c r="J927" t="b">
        <f t="shared" si="28"/>
        <v>0</v>
      </c>
      <c r="K927" t="str">
        <f>IF($J927,VLOOKUP(HOUR($A927),Grid!$A$2:$E$25,2),VLOOKUP(HOUR($A927),Grid!$A$2:$E$25,4))</f>
        <v>Winter Peak</v>
      </c>
      <c r="L927">
        <f>IF($J927,VLOOKUP(HOUR($A927),Grid!$A$2:$E$25,3),VLOOKUP(HOUR($A927),Grid!$A$2:$E$25,5))</f>
        <v>0.24</v>
      </c>
      <c r="M927">
        <f t="shared" si="29"/>
        <v>0.29880000000000001</v>
      </c>
    </row>
    <row r="928" spans="1:13" x14ac:dyDescent="0.2">
      <c r="A928" s="1">
        <v>43505.625</v>
      </c>
      <c r="B928" t="s">
        <v>9</v>
      </c>
      <c r="C928" t="s">
        <v>10</v>
      </c>
      <c r="H928">
        <v>1142.3409999999999</v>
      </c>
      <c r="I928">
        <v>1.1419999999999999</v>
      </c>
      <c r="J928" t="b">
        <f t="shared" si="28"/>
        <v>0</v>
      </c>
      <c r="K928" t="str">
        <f>IF($J928,VLOOKUP(HOUR($A928),Grid!$A$2:$E$25,2),VLOOKUP(HOUR($A928),Grid!$A$2:$E$25,4))</f>
        <v>Winter Peak</v>
      </c>
      <c r="L928">
        <f>IF($J928,VLOOKUP(HOUR($A928),Grid!$A$2:$E$25,3),VLOOKUP(HOUR($A928),Grid!$A$2:$E$25,5))</f>
        <v>0.24</v>
      </c>
      <c r="M928">
        <f t="shared" si="29"/>
        <v>0.27407999999999999</v>
      </c>
    </row>
    <row r="929" spans="1:13" x14ac:dyDescent="0.2">
      <c r="A929" s="1">
        <v>43505.666666666664</v>
      </c>
      <c r="B929" t="s">
        <v>9</v>
      </c>
      <c r="C929" t="s">
        <v>10</v>
      </c>
      <c r="H929">
        <v>1200.088</v>
      </c>
      <c r="I929">
        <v>1.2</v>
      </c>
      <c r="J929" t="b">
        <f t="shared" si="28"/>
        <v>0</v>
      </c>
      <c r="K929" t="str">
        <f>IF($J929,VLOOKUP(HOUR($A929),Grid!$A$2:$E$25,2),VLOOKUP(HOUR($A929),Grid!$A$2:$E$25,4))</f>
        <v>Winter Peak</v>
      </c>
      <c r="L929">
        <f>IF($J929,VLOOKUP(HOUR($A929),Grid!$A$2:$E$25,3),VLOOKUP(HOUR($A929),Grid!$A$2:$E$25,5))</f>
        <v>0.24</v>
      </c>
      <c r="M929">
        <f t="shared" si="29"/>
        <v>0.28799999999999998</v>
      </c>
    </row>
    <row r="930" spans="1:13" x14ac:dyDescent="0.2">
      <c r="A930" s="1">
        <v>43505.708333333336</v>
      </c>
      <c r="B930" t="s">
        <v>9</v>
      </c>
      <c r="C930" t="s">
        <v>10</v>
      </c>
      <c r="H930">
        <v>1369.191</v>
      </c>
      <c r="I930">
        <v>1.369</v>
      </c>
      <c r="J930" t="b">
        <f t="shared" si="28"/>
        <v>0</v>
      </c>
      <c r="K930" t="str">
        <f>IF($J930,VLOOKUP(HOUR($A930),Grid!$A$2:$E$25,2),VLOOKUP(HOUR($A930),Grid!$A$2:$E$25,4))</f>
        <v>Winter Peak</v>
      </c>
      <c r="L930">
        <f>IF($J930,VLOOKUP(HOUR($A930),Grid!$A$2:$E$25,3),VLOOKUP(HOUR($A930),Grid!$A$2:$E$25,5))</f>
        <v>0.24</v>
      </c>
      <c r="M930">
        <f t="shared" si="29"/>
        <v>0.32855999999999996</v>
      </c>
    </row>
    <row r="931" spans="1:13" x14ac:dyDescent="0.2">
      <c r="A931" s="1">
        <v>43505.75</v>
      </c>
      <c r="B931" t="s">
        <v>9</v>
      </c>
      <c r="C931" t="s">
        <v>10</v>
      </c>
      <c r="H931">
        <v>1864.44</v>
      </c>
      <c r="I931">
        <v>1.8640000000000001</v>
      </c>
      <c r="J931" t="b">
        <f t="shared" si="28"/>
        <v>0</v>
      </c>
      <c r="K931" t="str">
        <f>IF($J931,VLOOKUP(HOUR($A931),Grid!$A$2:$E$25,2),VLOOKUP(HOUR($A931),Grid!$A$2:$E$25,4))</f>
        <v>Winter Peak</v>
      </c>
      <c r="L931">
        <f>IF($J931,VLOOKUP(HOUR($A931),Grid!$A$2:$E$25,3),VLOOKUP(HOUR($A931),Grid!$A$2:$E$25,5))</f>
        <v>0.24</v>
      </c>
      <c r="M931">
        <f t="shared" si="29"/>
        <v>0.44736000000000004</v>
      </c>
    </row>
    <row r="932" spans="1:13" x14ac:dyDescent="0.2">
      <c r="A932" s="1">
        <v>43505.791666666664</v>
      </c>
      <c r="B932" t="s">
        <v>9</v>
      </c>
      <c r="C932" t="s">
        <v>10</v>
      </c>
      <c r="H932">
        <v>1938.347</v>
      </c>
      <c r="I932">
        <v>1.9379999999999999</v>
      </c>
      <c r="J932" t="b">
        <f t="shared" si="28"/>
        <v>0</v>
      </c>
      <c r="K932" t="str">
        <f>IF($J932,VLOOKUP(HOUR($A932),Grid!$A$2:$E$25,2),VLOOKUP(HOUR($A932),Grid!$A$2:$E$25,4))</f>
        <v>Winter Off-Peak</v>
      </c>
      <c r="L932">
        <f>IF($J932,VLOOKUP(HOUR($A932),Grid!$A$2:$E$25,3),VLOOKUP(HOUR($A932),Grid!$A$2:$E$25,5))</f>
        <v>0.17</v>
      </c>
      <c r="M932">
        <f t="shared" si="29"/>
        <v>0.32946000000000003</v>
      </c>
    </row>
    <row r="933" spans="1:13" x14ac:dyDescent="0.2">
      <c r="A933" s="1">
        <v>43505.833333333336</v>
      </c>
      <c r="B933" t="s">
        <v>9</v>
      </c>
      <c r="C933" t="s">
        <v>10</v>
      </c>
      <c r="H933">
        <v>1900.6310000000001</v>
      </c>
      <c r="I933">
        <v>1.901</v>
      </c>
      <c r="J933" t="b">
        <f t="shared" si="28"/>
        <v>0</v>
      </c>
      <c r="K933" t="str">
        <f>IF($J933,VLOOKUP(HOUR($A933),Grid!$A$2:$E$25,2),VLOOKUP(HOUR($A933),Grid!$A$2:$E$25,4))</f>
        <v>Winter Off-Peak</v>
      </c>
      <c r="L933">
        <f>IF($J933,VLOOKUP(HOUR($A933),Grid!$A$2:$E$25,3),VLOOKUP(HOUR($A933),Grid!$A$2:$E$25,5))</f>
        <v>0.17</v>
      </c>
      <c r="M933">
        <f t="shared" si="29"/>
        <v>0.32317000000000001</v>
      </c>
    </row>
    <row r="934" spans="1:13" x14ac:dyDescent="0.2">
      <c r="A934" s="1">
        <v>43505.875</v>
      </c>
      <c r="B934" t="s">
        <v>9</v>
      </c>
      <c r="C934" t="s">
        <v>10</v>
      </c>
      <c r="H934">
        <v>1735.155</v>
      </c>
      <c r="I934">
        <v>1.7350000000000001</v>
      </c>
      <c r="J934" t="b">
        <f t="shared" si="28"/>
        <v>0</v>
      </c>
      <c r="K934" t="str">
        <f>IF($J934,VLOOKUP(HOUR($A934),Grid!$A$2:$E$25,2),VLOOKUP(HOUR($A934),Grid!$A$2:$E$25,4))</f>
        <v>Winter Off-Peak</v>
      </c>
      <c r="L934">
        <f>IF($J934,VLOOKUP(HOUR($A934),Grid!$A$2:$E$25,3),VLOOKUP(HOUR($A934),Grid!$A$2:$E$25,5))</f>
        <v>0.13</v>
      </c>
      <c r="M934">
        <f t="shared" si="29"/>
        <v>0.22555000000000003</v>
      </c>
    </row>
    <row r="935" spans="1:13" x14ac:dyDescent="0.2">
      <c r="A935" s="1">
        <v>43505.916666666664</v>
      </c>
      <c r="B935" t="s">
        <v>9</v>
      </c>
      <c r="C935" t="s">
        <v>10</v>
      </c>
      <c r="H935">
        <v>1418.598</v>
      </c>
      <c r="I935">
        <v>1.419</v>
      </c>
      <c r="J935" t="b">
        <f t="shared" si="28"/>
        <v>0</v>
      </c>
      <c r="K935" t="str">
        <f>IF($J935,VLOOKUP(HOUR($A935),Grid!$A$2:$E$25,2),VLOOKUP(HOUR($A935),Grid!$A$2:$E$25,4))</f>
        <v>Winter Off-Peak</v>
      </c>
      <c r="L935">
        <f>IF($J935,VLOOKUP(HOUR($A935),Grid!$A$2:$E$25,3),VLOOKUP(HOUR($A935),Grid!$A$2:$E$25,5))</f>
        <v>0.13</v>
      </c>
      <c r="M935">
        <f t="shared" si="29"/>
        <v>0.18447000000000002</v>
      </c>
    </row>
    <row r="936" spans="1:13" x14ac:dyDescent="0.2">
      <c r="A936" s="1">
        <v>43505.958333333336</v>
      </c>
      <c r="B936" t="s">
        <v>9</v>
      </c>
      <c r="C936" t="s">
        <v>10</v>
      </c>
      <c r="H936">
        <v>1174.8019999999999</v>
      </c>
      <c r="I936">
        <v>1.175</v>
      </c>
      <c r="J936" t="b">
        <f t="shared" si="28"/>
        <v>0</v>
      </c>
      <c r="K936" t="str">
        <f>IF($J936,VLOOKUP(HOUR($A936),Grid!$A$2:$E$25,2),VLOOKUP(HOUR($A936),Grid!$A$2:$E$25,4))</f>
        <v>Winter Off-Peak</v>
      </c>
      <c r="L936">
        <f>IF($J936,VLOOKUP(HOUR($A936),Grid!$A$2:$E$25,3),VLOOKUP(HOUR($A936),Grid!$A$2:$E$25,5))</f>
        <v>0.13</v>
      </c>
      <c r="M936">
        <f t="shared" si="29"/>
        <v>0.15275000000000002</v>
      </c>
    </row>
    <row r="937" spans="1:13" x14ac:dyDescent="0.2">
      <c r="A937" s="1">
        <v>43506</v>
      </c>
      <c r="B937" t="s">
        <v>9</v>
      </c>
      <c r="C937" t="s">
        <v>10</v>
      </c>
      <c r="H937">
        <v>817.43399999999997</v>
      </c>
      <c r="I937">
        <v>0.81699999999999995</v>
      </c>
      <c r="J937" t="b">
        <f t="shared" si="28"/>
        <v>0</v>
      </c>
      <c r="K937" t="str">
        <f>IF($J937,VLOOKUP(HOUR($A937),Grid!$A$2:$E$25,2),VLOOKUP(HOUR($A937),Grid!$A$2:$E$25,4))</f>
        <v>Winter Super-Off-Peak</v>
      </c>
      <c r="L937">
        <f>IF($J937,VLOOKUP(HOUR($A937),Grid!$A$2:$E$25,3),VLOOKUP(HOUR($A937),Grid!$A$2:$E$25,5))</f>
        <v>0.13</v>
      </c>
      <c r="M937">
        <f t="shared" si="29"/>
        <v>0.10621</v>
      </c>
    </row>
    <row r="938" spans="1:13" x14ac:dyDescent="0.2">
      <c r="A938" s="1">
        <v>43506.041666666664</v>
      </c>
      <c r="B938" t="s">
        <v>9</v>
      </c>
      <c r="C938" t="s">
        <v>10</v>
      </c>
      <c r="H938">
        <v>14722.087</v>
      </c>
      <c r="I938">
        <v>14.722</v>
      </c>
      <c r="J938" t="b">
        <f t="shared" si="28"/>
        <v>0</v>
      </c>
      <c r="K938" t="str">
        <f>IF($J938,VLOOKUP(HOUR($A938),Grid!$A$2:$E$25,2),VLOOKUP(HOUR($A938),Grid!$A$2:$E$25,4))</f>
        <v>Winter Super-Off-Peak</v>
      </c>
      <c r="L938">
        <f>IF($J938,VLOOKUP(HOUR($A938),Grid!$A$2:$E$25,3),VLOOKUP(HOUR($A938),Grid!$A$2:$E$25,5))</f>
        <v>0.13</v>
      </c>
      <c r="M938">
        <f t="shared" si="29"/>
        <v>1.9138599999999999</v>
      </c>
    </row>
    <row r="939" spans="1:13" x14ac:dyDescent="0.2">
      <c r="A939" s="1">
        <v>43506.083333333336</v>
      </c>
      <c r="B939" t="s">
        <v>9</v>
      </c>
      <c r="C939" t="s">
        <v>10</v>
      </c>
      <c r="H939">
        <v>810.92700000000002</v>
      </c>
      <c r="I939">
        <v>0.81100000000000005</v>
      </c>
      <c r="J939" t="b">
        <f t="shared" si="28"/>
        <v>0</v>
      </c>
      <c r="K939" t="str">
        <f>IF($J939,VLOOKUP(HOUR($A939),Grid!$A$2:$E$25,2),VLOOKUP(HOUR($A939),Grid!$A$2:$E$25,4))</f>
        <v>Winter Off-Peak</v>
      </c>
      <c r="L939">
        <f>IF($J939,VLOOKUP(HOUR($A939),Grid!$A$2:$E$25,3),VLOOKUP(HOUR($A939),Grid!$A$2:$E$25,5))</f>
        <v>0.13</v>
      </c>
      <c r="M939">
        <f t="shared" si="29"/>
        <v>0.10543000000000001</v>
      </c>
    </row>
    <row r="940" spans="1:13" x14ac:dyDescent="0.2">
      <c r="A940" s="1">
        <v>43506.125</v>
      </c>
      <c r="B940" t="s">
        <v>9</v>
      </c>
      <c r="C940" t="s">
        <v>10</v>
      </c>
      <c r="H940">
        <v>894.22199999999998</v>
      </c>
      <c r="I940">
        <v>0.89400000000000002</v>
      </c>
      <c r="J940" t="b">
        <f t="shared" si="28"/>
        <v>0</v>
      </c>
      <c r="K940" t="str">
        <f>IF($J940,VLOOKUP(HOUR($A940),Grid!$A$2:$E$25,2),VLOOKUP(HOUR($A940),Grid!$A$2:$E$25,4))</f>
        <v>Winter Super-Off-Peak</v>
      </c>
      <c r="L940">
        <f>IF($J940,VLOOKUP(HOUR($A940),Grid!$A$2:$E$25,3),VLOOKUP(HOUR($A940),Grid!$A$2:$E$25,5))</f>
        <v>0.13</v>
      </c>
      <c r="M940">
        <f t="shared" si="29"/>
        <v>0.11622</v>
      </c>
    </row>
    <row r="941" spans="1:13" x14ac:dyDescent="0.2">
      <c r="A941" s="1">
        <v>43506.166666666664</v>
      </c>
      <c r="B941" t="s">
        <v>9</v>
      </c>
      <c r="C941" t="s">
        <v>10</v>
      </c>
      <c r="H941">
        <v>950.43200000000002</v>
      </c>
      <c r="I941">
        <v>0.95</v>
      </c>
      <c r="J941" t="b">
        <f t="shared" si="28"/>
        <v>0</v>
      </c>
      <c r="K941" t="str">
        <f>IF($J941,VLOOKUP(HOUR($A941),Grid!$A$2:$E$25,2),VLOOKUP(HOUR($A941),Grid!$A$2:$E$25,4))</f>
        <v>Winter Super-Off-Peak</v>
      </c>
      <c r="L941">
        <f>IF($J941,VLOOKUP(HOUR($A941),Grid!$A$2:$E$25,3),VLOOKUP(HOUR($A941),Grid!$A$2:$E$25,5))</f>
        <v>0.13</v>
      </c>
      <c r="M941">
        <f t="shared" si="29"/>
        <v>0.1235</v>
      </c>
    </row>
    <row r="942" spans="1:13" x14ac:dyDescent="0.2">
      <c r="A942" s="1">
        <v>43506.208333333336</v>
      </c>
      <c r="B942" t="s">
        <v>9</v>
      </c>
      <c r="C942" t="s">
        <v>10</v>
      </c>
      <c r="H942">
        <v>959.23199999999997</v>
      </c>
      <c r="I942">
        <v>0.95899999999999996</v>
      </c>
      <c r="J942" t="b">
        <f t="shared" si="28"/>
        <v>0</v>
      </c>
      <c r="K942" t="str">
        <f>IF($J942,VLOOKUP(HOUR($A942),Grid!$A$2:$E$25,2),VLOOKUP(HOUR($A942),Grid!$A$2:$E$25,4))</f>
        <v>Winter Super-Off-Peak</v>
      </c>
      <c r="L942">
        <f>IF($J942,VLOOKUP(HOUR($A942),Grid!$A$2:$E$25,3),VLOOKUP(HOUR($A942),Grid!$A$2:$E$25,5))</f>
        <v>0.13</v>
      </c>
      <c r="M942">
        <f t="shared" si="29"/>
        <v>0.12467</v>
      </c>
    </row>
    <row r="943" spans="1:13" x14ac:dyDescent="0.2">
      <c r="A943" s="1">
        <v>43506.25</v>
      </c>
      <c r="B943" t="s">
        <v>9</v>
      </c>
      <c r="C943" t="s">
        <v>10</v>
      </c>
      <c r="H943">
        <v>909.14599999999996</v>
      </c>
      <c r="I943">
        <v>0.90900000000000003</v>
      </c>
      <c r="J943" t="b">
        <f t="shared" si="28"/>
        <v>0</v>
      </c>
      <c r="K943" t="str">
        <f>IF($J943,VLOOKUP(HOUR($A943),Grid!$A$2:$E$25,2),VLOOKUP(HOUR($A943),Grid!$A$2:$E$25,4))</f>
        <v>Winter Super-Off-Peak</v>
      </c>
      <c r="L943">
        <f>IF($J943,VLOOKUP(HOUR($A943),Grid!$A$2:$E$25,3),VLOOKUP(HOUR($A943),Grid!$A$2:$E$25,5))</f>
        <v>0.13</v>
      </c>
      <c r="M943">
        <f t="shared" si="29"/>
        <v>0.11817000000000001</v>
      </c>
    </row>
    <row r="944" spans="1:13" x14ac:dyDescent="0.2">
      <c r="A944" s="1">
        <v>43506.291666666664</v>
      </c>
      <c r="B944" t="s">
        <v>9</v>
      </c>
      <c r="C944" t="s">
        <v>10</v>
      </c>
      <c r="H944">
        <v>1104.529</v>
      </c>
      <c r="I944">
        <v>1.105</v>
      </c>
      <c r="J944" t="b">
        <f t="shared" si="28"/>
        <v>0</v>
      </c>
      <c r="K944" t="str">
        <f>IF($J944,VLOOKUP(HOUR($A944),Grid!$A$2:$E$25,2),VLOOKUP(HOUR($A944),Grid!$A$2:$E$25,4))</f>
        <v>Winter Off-Peak</v>
      </c>
      <c r="L944">
        <f>IF($J944,VLOOKUP(HOUR($A944),Grid!$A$2:$E$25,3),VLOOKUP(HOUR($A944),Grid!$A$2:$E$25,5))</f>
        <v>0.16</v>
      </c>
      <c r="M944">
        <f t="shared" si="29"/>
        <v>0.17680000000000001</v>
      </c>
    </row>
    <row r="945" spans="1:13" x14ac:dyDescent="0.2">
      <c r="A945" s="1">
        <v>43506.333333333336</v>
      </c>
      <c r="B945" t="s">
        <v>9</v>
      </c>
      <c r="C945" t="s">
        <v>10</v>
      </c>
      <c r="H945">
        <v>1361.557</v>
      </c>
      <c r="I945">
        <v>1.3620000000000001</v>
      </c>
      <c r="J945" t="b">
        <f t="shared" si="28"/>
        <v>0</v>
      </c>
      <c r="K945" t="str">
        <f>IF($J945,VLOOKUP(HOUR($A945),Grid!$A$2:$E$25,2),VLOOKUP(HOUR($A945),Grid!$A$2:$E$25,4))</f>
        <v>Winter Off-Peak</v>
      </c>
      <c r="L945">
        <f>IF($J945,VLOOKUP(HOUR($A945),Grid!$A$2:$E$25,3),VLOOKUP(HOUR($A945),Grid!$A$2:$E$25,5))</f>
        <v>0.16</v>
      </c>
      <c r="M945">
        <f t="shared" si="29"/>
        <v>0.21792000000000003</v>
      </c>
    </row>
    <row r="946" spans="1:13" x14ac:dyDescent="0.2">
      <c r="A946" s="1">
        <v>43506.375</v>
      </c>
      <c r="B946" t="s">
        <v>9</v>
      </c>
      <c r="C946" t="s">
        <v>10</v>
      </c>
      <c r="H946">
        <v>1559.123</v>
      </c>
      <c r="I946">
        <v>1.5589999999999999</v>
      </c>
      <c r="J946" t="b">
        <f t="shared" si="28"/>
        <v>0</v>
      </c>
      <c r="K946" t="str">
        <f>IF($J946,VLOOKUP(HOUR($A946),Grid!$A$2:$E$25,2),VLOOKUP(HOUR($A946),Grid!$A$2:$E$25,4))</f>
        <v>Winter Off-Peak</v>
      </c>
      <c r="L946">
        <f>IF($J946,VLOOKUP(HOUR($A946),Grid!$A$2:$E$25,3),VLOOKUP(HOUR($A946),Grid!$A$2:$E$25,5))</f>
        <v>0.16</v>
      </c>
      <c r="M946">
        <f t="shared" si="29"/>
        <v>0.24944</v>
      </c>
    </row>
    <row r="947" spans="1:13" x14ac:dyDescent="0.2">
      <c r="A947" s="1">
        <v>43506.416666666664</v>
      </c>
      <c r="B947" t="s">
        <v>9</v>
      </c>
      <c r="C947" t="s">
        <v>10</v>
      </c>
      <c r="H947">
        <v>1403.114</v>
      </c>
      <c r="I947">
        <v>1.403</v>
      </c>
      <c r="J947" t="b">
        <f t="shared" si="28"/>
        <v>0</v>
      </c>
      <c r="K947" t="str">
        <f>IF($J947,VLOOKUP(HOUR($A947),Grid!$A$2:$E$25,2),VLOOKUP(HOUR($A947),Grid!$A$2:$E$25,4))</f>
        <v>Winter Off-Peak</v>
      </c>
      <c r="L947">
        <f>IF($J947,VLOOKUP(HOUR($A947),Grid!$A$2:$E$25,3),VLOOKUP(HOUR($A947),Grid!$A$2:$E$25,5))</f>
        <v>0.16</v>
      </c>
      <c r="M947">
        <f t="shared" si="29"/>
        <v>0.22448000000000001</v>
      </c>
    </row>
    <row r="948" spans="1:13" x14ac:dyDescent="0.2">
      <c r="A948" s="1">
        <v>43506.458333333336</v>
      </c>
      <c r="B948" t="s">
        <v>9</v>
      </c>
      <c r="C948" t="s">
        <v>10</v>
      </c>
      <c r="H948">
        <v>1362.693</v>
      </c>
      <c r="I948">
        <v>1.363</v>
      </c>
      <c r="J948" t="b">
        <f t="shared" si="28"/>
        <v>0</v>
      </c>
      <c r="K948" t="str">
        <f>IF($J948,VLOOKUP(HOUR($A948),Grid!$A$2:$E$25,2),VLOOKUP(HOUR($A948),Grid!$A$2:$E$25,4))</f>
        <v>Winter Off-Peak</v>
      </c>
      <c r="L948">
        <f>IF($J948,VLOOKUP(HOUR($A948),Grid!$A$2:$E$25,3),VLOOKUP(HOUR($A948),Grid!$A$2:$E$25,5))</f>
        <v>0.16</v>
      </c>
      <c r="M948">
        <f t="shared" si="29"/>
        <v>0.21808</v>
      </c>
    </row>
    <row r="949" spans="1:13" x14ac:dyDescent="0.2">
      <c r="A949" s="1">
        <v>43506.5</v>
      </c>
      <c r="B949" t="s">
        <v>9</v>
      </c>
      <c r="C949" t="s">
        <v>10</v>
      </c>
      <c r="H949">
        <v>1232.5709999999999</v>
      </c>
      <c r="I949">
        <v>1.2330000000000001</v>
      </c>
      <c r="J949" t="b">
        <f t="shared" si="28"/>
        <v>0</v>
      </c>
      <c r="K949" t="str">
        <f>IF($J949,VLOOKUP(HOUR($A949),Grid!$A$2:$E$25,2),VLOOKUP(HOUR($A949),Grid!$A$2:$E$25,4))</f>
        <v>Winter Off-Peak</v>
      </c>
      <c r="L949">
        <f>IF($J949,VLOOKUP(HOUR($A949),Grid!$A$2:$E$25,3),VLOOKUP(HOUR($A949),Grid!$A$2:$E$25,5))</f>
        <v>0.16</v>
      </c>
      <c r="M949">
        <f t="shared" si="29"/>
        <v>0.19728000000000001</v>
      </c>
    </row>
    <row r="950" spans="1:13" x14ac:dyDescent="0.2">
      <c r="A950" s="1">
        <v>43506.541666666664</v>
      </c>
      <c r="B950" t="s">
        <v>9</v>
      </c>
      <c r="C950" t="s">
        <v>10</v>
      </c>
      <c r="H950">
        <v>1698.797</v>
      </c>
      <c r="I950">
        <v>1.6990000000000001</v>
      </c>
      <c r="J950" t="b">
        <f t="shared" si="28"/>
        <v>0</v>
      </c>
      <c r="K950" t="str">
        <f>IF($J950,VLOOKUP(HOUR($A950),Grid!$A$2:$E$25,2),VLOOKUP(HOUR($A950),Grid!$A$2:$E$25,4))</f>
        <v>Winter Peak</v>
      </c>
      <c r="L950">
        <f>IF($J950,VLOOKUP(HOUR($A950),Grid!$A$2:$E$25,3),VLOOKUP(HOUR($A950),Grid!$A$2:$E$25,5))</f>
        <v>0.24</v>
      </c>
      <c r="M950">
        <f t="shared" si="29"/>
        <v>0.40776000000000001</v>
      </c>
    </row>
    <row r="951" spans="1:13" x14ac:dyDescent="0.2">
      <c r="A951" s="1">
        <v>43506.583333333336</v>
      </c>
      <c r="B951" t="s">
        <v>9</v>
      </c>
      <c r="C951" t="s">
        <v>10</v>
      </c>
      <c r="H951">
        <v>1749.09</v>
      </c>
      <c r="I951">
        <v>1.7490000000000001</v>
      </c>
      <c r="J951" t="b">
        <f t="shared" si="28"/>
        <v>0</v>
      </c>
      <c r="K951" t="str">
        <f>IF($J951,VLOOKUP(HOUR($A951),Grid!$A$2:$E$25,2),VLOOKUP(HOUR($A951),Grid!$A$2:$E$25,4))</f>
        <v>Winter Peak</v>
      </c>
      <c r="L951">
        <f>IF($J951,VLOOKUP(HOUR($A951),Grid!$A$2:$E$25,3),VLOOKUP(HOUR($A951),Grid!$A$2:$E$25,5))</f>
        <v>0.24</v>
      </c>
      <c r="M951">
        <f t="shared" si="29"/>
        <v>0.41976000000000002</v>
      </c>
    </row>
    <row r="952" spans="1:13" x14ac:dyDescent="0.2">
      <c r="A952" s="1">
        <v>43506.625</v>
      </c>
      <c r="B952" t="s">
        <v>9</v>
      </c>
      <c r="C952" t="s">
        <v>10</v>
      </c>
      <c r="H952">
        <v>1144.25</v>
      </c>
      <c r="I952">
        <v>1.1439999999999999</v>
      </c>
      <c r="J952" t="b">
        <f t="shared" si="28"/>
        <v>0</v>
      </c>
      <c r="K952" t="str">
        <f>IF($J952,VLOOKUP(HOUR($A952),Grid!$A$2:$E$25,2),VLOOKUP(HOUR($A952),Grid!$A$2:$E$25,4))</f>
        <v>Winter Peak</v>
      </c>
      <c r="L952">
        <f>IF($J952,VLOOKUP(HOUR($A952),Grid!$A$2:$E$25,3),VLOOKUP(HOUR($A952),Grid!$A$2:$E$25,5))</f>
        <v>0.24</v>
      </c>
      <c r="M952">
        <f t="shared" si="29"/>
        <v>0.27455999999999997</v>
      </c>
    </row>
    <row r="953" spans="1:13" x14ac:dyDescent="0.2">
      <c r="A953" s="1">
        <v>43506.666666666664</v>
      </c>
      <c r="B953" t="s">
        <v>9</v>
      </c>
      <c r="C953" t="s">
        <v>10</v>
      </c>
      <c r="H953">
        <v>1164.42</v>
      </c>
      <c r="I953">
        <v>1.1639999999999999</v>
      </c>
      <c r="J953" t="b">
        <f t="shared" si="28"/>
        <v>0</v>
      </c>
      <c r="K953" t="str">
        <f>IF($J953,VLOOKUP(HOUR($A953),Grid!$A$2:$E$25,2),VLOOKUP(HOUR($A953),Grid!$A$2:$E$25,4))</f>
        <v>Winter Peak</v>
      </c>
      <c r="L953">
        <f>IF($J953,VLOOKUP(HOUR($A953),Grid!$A$2:$E$25,3),VLOOKUP(HOUR($A953),Grid!$A$2:$E$25,5))</f>
        <v>0.24</v>
      </c>
      <c r="M953">
        <f t="shared" si="29"/>
        <v>0.27936</v>
      </c>
    </row>
    <row r="954" spans="1:13" x14ac:dyDescent="0.2">
      <c r="A954" s="1">
        <v>43506.708333333336</v>
      </c>
      <c r="B954" t="s">
        <v>9</v>
      </c>
      <c r="C954" t="s">
        <v>10</v>
      </c>
      <c r="H954">
        <v>1514.4480000000001</v>
      </c>
      <c r="I954">
        <v>1.514</v>
      </c>
      <c r="J954" t="b">
        <f t="shared" si="28"/>
        <v>0</v>
      </c>
      <c r="K954" t="str">
        <f>IF($J954,VLOOKUP(HOUR($A954),Grid!$A$2:$E$25,2),VLOOKUP(HOUR($A954),Grid!$A$2:$E$25,4))</f>
        <v>Winter Peak</v>
      </c>
      <c r="L954">
        <f>IF($J954,VLOOKUP(HOUR($A954),Grid!$A$2:$E$25,3),VLOOKUP(HOUR($A954),Grid!$A$2:$E$25,5))</f>
        <v>0.24</v>
      </c>
      <c r="M954">
        <f t="shared" si="29"/>
        <v>0.36336000000000002</v>
      </c>
    </row>
    <row r="955" spans="1:13" x14ac:dyDescent="0.2">
      <c r="A955" s="1">
        <v>43506.75</v>
      </c>
      <c r="B955" t="s">
        <v>9</v>
      </c>
      <c r="C955" t="s">
        <v>10</v>
      </c>
      <c r="H955">
        <v>1816.722</v>
      </c>
      <c r="I955">
        <v>1.8169999999999999</v>
      </c>
      <c r="J955" t="b">
        <f t="shared" si="28"/>
        <v>0</v>
      </c>
      <c r="K955" t="str">
        <f>IF($J955,VLOOKUP(HOUR($A955),Grid!$A$2:$E$25,2),VLOOKUP(HOUR($A955),Grid!$A$2:$E$25,4))</f>
        <v>Winter Peak</v>
      </c>
      <c r="L955">
        <f>IF($J955,VLOOKUP(HOUR($A955),Grid!$A$2:$E$25,3),VLOOKUP(HOUR($A955),Grid!$A$2:$E$25,5))</f>
        <v>0.24</v>
      </c>
      <c r="M955">
        <f t="shared" si="29"/>
        <v>0.43607999999999997</v>
      </c>
    </row>
    <row r="956" spans="1:13" x14ac:dyDescent="0.2">
      <c r="A956" s="1">
        <v>43506.791666666664</v>
      </c>
      <c r="B956" t="s">
        <v>9</v>
      </c>
      <c r="C956" t="s">
        <v>10</v>
      </c>
      <c r="H956">
        <v>1414.4459999999999</v>
      </c>
      <c r="I956">
        <v>1.4139999999999999</v>
      </c>
      <c r="J956" t="b">
        <f t="shared" si="28"/>
        <v>0</v>
      </c>
      <c r="K956" t="str">
        <f>IF($J956,VLOOKUP(HOUR($A956),Grid!$A$2:$E$25,2),VLOOKUP(HOUR($A956),Grid!$A$2:$E$25,4))</f>
        <v>Winter Off-Peak</v>
      </c>
      <c r="L956">
        <f>IF($J956,VLOOKUP(HOUR($A956),Grid!$A$2:$E$25,3),VLOOKUP(HOUR($A956),Grid!$A$2:$E$25,5))</f>
        <v>0.17</v>
      </c>
      <c r="M956">
        <f t="shared" si="29"/>
        <v>0.24038000000000001</v>
      </c>
    </row>
    <row r="957" spans="1:13" x14ac:dyDescent="0.2">
      <c r="A957" s="1">
        <v>43506.833333333336</v>
      </c>
      <c r="B957" t="s">
        <v>9</v>
      </c>
      <c r="C957" t="s">
        <v>10</v>
      </c>
      <c r="H957">
        <v>1721.7760000000001</v>
      </c>
      <c r="I957">
        <v>1.722</v>
      </c>
      <c r="J957" t="b">
        <f t="shared" si="28"/>
        <v>0</v>
      </c>
      <c r="K957" t="str">
        <f>IF($J957,VLOOKUP(HOUR($A957),Grid!$A$2:$E$25,2),VLOOKUP(HOUR($A957),Grid!$A$2:$E$25,4))</f>
        <v>Winter Off-Peak</v>
      </c>
      <c r="L957">
        <f>IF($J957,VLOOKUP(HOUR($A957),Grid!$A$2:$E$25,3),VLOOKUP(HOUR($A957),Grid!$A$2:$E$25,5))</f>
        <v>0.17</v>
      </c>
      <c r="M957">
        <f t="shared" si="29"/>
        <v>0.29274</v>
      </c>
    </row>
    <row r="958" spans="1:13" x14ac:dyDescent="0.2">
      <c r="A958" s="1">
        <v>43506.875</v>
      </c>
      <c r="B958" t="s">
        <v>9</v>
      </c>
      <c r="C958" t="s">
        <v>10</v>
      </c>
      <c r="H958">
        <v>1733.5260000000001</v>
      </c>
      <c r="I958">
        <v>1.734</v>
      </c>
      <c r="J958" t="b">
        <f t="shared" si="28"/>
        <v>0</v>
      </c>
      <c r="K958" t="str">
        <f>IF($J958,VLOOKUP(HOUR($A958),Grid!$A$2:$E$25,2),VLOOKUP(HOUR($A958),Grid!$A$2:$E$25,4))</f>
        <v>Winter Off-Peak</v>
      </c>
      <c r="L958">
        <f>IF($J958,VLOOKUP(HOUR($A958),Grid!$A$2:$E$25,3),VLOOKUP(HOUR($A958),Grid!$A$2:$E$25,5))</f>
        <v>0.13</v>
      </c>
      <c r="M958">
        <f t="shared" si="29"/>
        <v>0.22542000000000001</v>
      </c>
    </row>
    <row r="959" spans="1:13" x14ac:dyDescent="0.2">
      <c r="A959" s="1">
        <v>43506.916666666664</v>
      </c>
      <c r="B959" t="s">
        <v>9</v>
      </c>
      <c r="C959" t="s">
        <v>10</v>
      </c>
      <c r="H959">
        <v>1684.462</v>
      </c>
      <c r="I959">
        <v>1.6839999999999999</v>
      </c>
      <c r="J959" t="b">
        <f t="shared" si="28"/>
        <v>0</v>
      </c>
      <c r="K959" t="str">
        <f>IF($J959,VLOOKUP(HOUR($A959),Grid!$A$2:$E$25,2),VLOOKUP(HOUR($A959),Grid!$A$2:$E$25,4))</f>
        <v>Winter Off-Peak</v>
      </c>
      <c r="L959">
        <f>IF($J959,VLOOKUP(HOUR($A959),Grid!$A$2:$E$25,3),VLOOKUP(HOUR($A959),Grid!$A$2:$E$25,5))</f>
        <v>0.13</v>
      </c>
      <c r="M959">
        <f t="shared" si="29"/>
        <v>0.21892</v>
      </c>
    </row>
    <row r="960" spans="1:13" x14ac:dyDescent="0.2">
      <c r="A960" s="1">
        <v>43506.958333333336</v>
      </c>
      <c r="B960" t="s">
        <v>9</v>
      </c>
      <c r="C960" t="s">
        <v>10</v>
      </c>
      <c r="H960">
        <v>1469.9770000000001</v>
      </c>
      <c r="I960">
        <v>1.47</v>
      </c>
      <c r="J960" t="b">
        <f t="shared" si="28"/>
        <v>0</v>
      </c>
      <c r="K960" t="str">
        <f>IF($J960,VLOOKUP(HOUR($A960),Grid!$A$2:$E$25,2),VLOOKUP(HOUR($A960),Grid!$A$2:$E$25,4))</f>
        <v>Winter Off-Peak</v>
      </c>
      <c r="L960">
        <f>IF($J960,VLOOKUP(HOUR($A960),Grid!$A$2:$E$25,3),VLOOKUP(HOUR($A960),Grid!$A$2:$E$25,5))</f>
        <v>0.13</v>
      </c>
      <c r="M960">
        <f t="shared" si="29"/>
        <v>0.19109999999999999</v>
      </c>
    </row>
    <row r="961" spans="1:13" x14ac:dyDescent="0.2">
      <c r="A961" s="1">
        <v>43507</v>
      </c>
      <c r="B961" t="s">
        <v>9</v>
      </c>
      <c r="C961" t="s">
        <v>10</v>
      </c>
      <c r="H961">
        <v>1309.3820000000001</v>
      </c>
      <c r="I961">
        <v>1.3089999999999999</v>
      </c>
      <c r="J961" t="b">
        <f t="shared" si="28"/>
        <v>0</v>
      </c>
      <c r="K961" t="str">
        <f>IF($J961,VLOOKUP(HOUR($A961),Grid!$A$2:$E$25,2),VLOOKUP(HOUR($A961),Grid!$A$2:$E$25,4))</f>
        <v>Winter Super-Off-Peak</v>
      </c>
      <c r="L961">
        <f>IF($J961,VLOOKUP(HOUR($A961),Grid!$A$2:$E$25,3),VLOOKUP(HOUR($A961),Grid!$A$2:$E$25,5))</f>
        <v>0.13</v>
      </c>
      <c r="M961">
        <f t="shared" si="29"/>
        <v>0.17016999999999999</v>
      </c>
    </row>
    <row r="962" spans="1:13" x14ac:dyDescent="0.2">
      <c r="A962" s="1">
        <v>43507.041666666664</v>
      </c>
      <c r="B962" t="s">
        <v>9</v>
      </c>
      <c r="C962" t="s">
        <v>10</v>
      </c>
      <c r="H962">
        <v>1409.8050000000001</v>
      </c>
      <c r="I962">
        <v>1.41</v>
      </c>
      <c r="J962" t="b">
        <f t="shared" si="28"/>
        <v>0</v>
      </c>
      <c r="K962" t="str">
        <f>IF($J962,VLOOKUP(HOUR($A962),Grid!$A$2:$E$25,2),VLOOKUP(HOUR($A962),Grid!$A$2:$E$25,4))</f>
        <v>Winter Super-Off-Peak</v>
      </c>
      <c r="L962">
        <f>IF($J962,VLOOKUP(HOUR($A962),Grid!$A$2:$E$25,3),VLOOKUP(HOUR($A962),Grid!$A$2:$E$25,5))</f>
        <v>0.13</v>
      </c>
      <c r="M962">
        <f t="shared" si="29"/>
        <v>0.18329999999999999</v>
      </c>
    </row>
    <row r="963" spans="1:13" x14ac:dyDescent="0.2">
      <c r="A963" s="1">
        <v>43507.083333333336</v>
      </c>
      <c r="B963" t="s">
        <v>9</v>
      </c>
      <c r="C963" t="s">
        <v>10</v>
      </c>
      <c r="H963">
        <v>1208.501</v>
      </c>
      <c r="I963">
        <v>1.2090000000000001</v>
      </c>
      <c r="J963" t="b">
        <f t="shared" ref="J963:J1026" si="30">AND((MONTH($A963)&gt;5), (MONTH($A963)&lt;10))</f>
        <v>0</v>
      </c>
      <c r="K963" t="str">
        <f>IF($J963,VLOOKUP(HOUR($A963),Grid!$A$2:$E$25,2),VLOOKUP(HOUR($A963),Grid!$A$2:$E$25,4))</f>
        <v>Winter Off-Peak</v>
      </c>
      <c r="L963">
        <f>IF($J963,VLOOKUP(HOUR($A963),Grid!$A$2:$E$25,3),VLOOKUP(HOUR($A963),Grid!$A$2:$E$25,5))</f>
        <v>0.13</v>
      </c>
      <c r="M963">
        <f t="shared" ref="M963:M1026" si="31">I963*L963</f>
        <v>0.15717</v>
      </c>
    </row>
    <row r="964" spans="1:13" x14ac:dyDescent="0.2">
      <c r="A964" s="1">
        <v>43507.125</v>
      </c>
      <c r="B964" t="s">
        <v>9</v>
      </c>
      <c r="C964" t="s">
        <v>10</v>
      </c>
      <c r="H964">
        <v>1002.72</v>
      </c>
      <c r="I964">
        <v>1.0029999999999999</v>
      </c>
      <c r="J964" t="b">
        <f t="shared" si="30"/>
        <v>0</v>
      </c>
      <c r="K964" t="str">
        <f>IF($J964,VLOOKUP(HOUR($A964),Grid!$A$2:$E$25,2),VLOOKUP(HOUR($A964),Grid!$A$2:$E$25,4))</f>
        <v>Winter Super-Off-Peak</v>
      </c>
      <c r="L964">
        <f>IF($J964,VLOOKUP(HOUR($A964),Grid!$A$2:$E$25,3),VLOOKUP(HOUR($A964),Grid!$A$2:$E$25,5))</f>
        <v>0.13</v>
      </c>
      <c r="M964">
        <f t="shared" si="31"/>
        <v>0.13038999999999998</v>
      </c>
    </row>
    <row r="965" spans="1:13" x14ac:dyDescent="0.2">
      <c r="A965" s="1">
        <v>43507.166666666664</v>
      </c>
      <c r="B965" t="s">
        <v>9</v>
      </c>
      <c r="C965" t="s">
        <v>10</v>
      </c>
      <c r="H965">
        <v>1011.981</v>
      </c>
      <c r="I965">
        <v>1.012</v>
      </c>
      <c r="J965" t="b">
        <f t="shared" si="30"/>
        <v>0</v>
      </c>
      <c r="K965" t="str">
        <f>IF($J965,VLOOKUP(HOUR($A965),Grid!$A$2:$E$25,2),VLOOKUP(HOUR($A965),Grid!$A$2:$E$25,4))</f>
        <v>Winter Super-Off-Peak</v>
      </c>
      <c r="L965">
        <f>IF($J965,VLOOKUP(HOUR($A965),Grid!$A$2:$E$25,3),VLOOKUP(HOUR($A965),Grid!$A$2:$E$25,5))</f>
        <v>0.13</v>
      </c>
      <c r="M965">
        <f t="shared" si="31"/>
        <v>0.13156000000000001</v>
      </c>
    </row>
    <row r="966" spans="1:13" x14ac:dyDescent="0.2">
      <c r="A966" s="1">
        <v>43507.208333333336</v>
      </c>
      <c r="B966" t="s">
        <v>9</v>
      </c>
      <c r="C966" t="s">
        <v>10</v>
      </c>
      <c r="H966">
        <v>1014.69</v>
      </c>
      <c r="I966">
        <v>1.0149999999999999</v>
      </c>
      <c r="J966" t="b">
        <f t="shared" si="30"/>
        <v>0</v>
      </c>
      <c r="K966" t="str">
        <f>IF($J966,VLOOKUP(HOUR($A966),Grid!$A$2:$E$25,2),VLOOKUP(HOUR($A966),Grid!$A$2:$E$25,4))</f>
        <v>Winter Super-Off-Peak</v>
      </c>
      <c r="L966">
        <f>IF($J966,VLOOKUP(HOUR($A966),Grid!$A$2:$E$25,3),VLOOKUP(HOUR($A966),Grid!$A$2:$E$25,5))</f>
        <v>0.13</v>
      </c>
      <c r="M966">
        <f t="shared" si="31"/>
        <v>0.13194999999999998</v>
      </c>
    </row>
    <row r="967" spans="1:13" x14ac:dyDescent="0.2">
      <c r="A967" s="1">
        <v>43507.25</v>
      </c>
      <c r="B967" t="s">
        <v>9</v>
      </c>
      <c r="C967" t="s">
        <v>10</v>
      </c>
      <c r="H967">
        <v>1080.9749999999999</v>
      </c>
      <c r="I967">
        <v>1.081</v>
      </c>
      <c r="J967" t="b">
        <f t="shared" si="30"/>
        <v>0</v>
      </c>
      <c r="K967" t="str">
        <f>IF($J967,VLOOKUP(HOUR($A967),Grid!$A$2:$E$25,2),VLOOKUP(HOUR($A967),Grid!$A$2:$E$25,4))</f>
        <v>Winter Super-Off-Peak</v>
      </c>
      <c r="L967">
        <f>IF($J967,VLOOKUP(HOUR($A967),Grid!$A$2:$E$25,3),VLOOKUP(HOUR($A967),Grid!$A$2:$E$25,5))</f>
        <v>0.13</v>
      </c>
      <c r="M967">
        <f t="shared" si="31"/>
        <v>0.14052999999999999</v>
      </c>
    </row>
    <row r="968" spans="1:13" x14ac:dyDescent="0.2">
      <c r="A968" s="1">
        <v>43507.291666666664</v>
      </c>
      <c r="B968" t="s">
        <v>9</v>
      </c>
      <c r="C968" t="s">
        <v>10</v>
      </c>
      <c r="H968">
        <v>1039.434</v>
      </c>
      <c r="I968">
        <v>1.0389999999999999</v>
      </c>
      <c r="J968" t="b">
        <f t="shared" si="30"/>
        <v>0</v>
      </c>
      <c r="K968" t="str">
        <f>IF($J968,VLOOKUP(HOUR($A968),Grid!$A$2:$E$25,2),VLOOKUP(HOUR($A968),Grid!$A$2:$E$25,4))</f>
        <v>Winter Off-Peak</v>
      </c>
      <c r="L968">
        <f>IF($J968,VLOOKUP(HOUR($A968),Grid!$A$2:$E$25,3),VLOOKUP(HOUR($A968),Grid!$A$2:$E$25,5))</f>
        <v>0.16</v>
      </c>
      <c r="M968">
        <f t="shared" si="31"/>
        <v>0.16624</v>
      </c>
    </row>
    <row r="969" spans="1:13" x14ac:dyDescent="0.2">
      <c r="A969" s="1">
        <v>43507.333333333336</v>
      </c>
      <c r="B969" t="s">
        <v>9</v>
      </c>
      <c r="C969" t="s">
        <v>10</v>
      </c>
      <c r="H969">
        <v>1737.684</v>
      </c>
      <c r="I969">
        <v>1.738</v>
      </c>
      <c r="J969" t="b">
        <f t="shared" si="30"/>
        <v>0</v>
      </c>
      <c r="K969" t="str">
        <f>IF($J969,VLOOKUP(HOUR($A969),Grid!$A$2:$E$25,2),VLOOKUP(HOUR($A969),Grid!$A$2:$E$25,4))</f>
        <v>Winter Off-Peak</v>
      </c>
      <c r="L969">
        <f>IF($J969,VLOOKUP(HOUR($A969),Grid!$A$2:$E$25,3),VLOOKUP(HOUR($A969),Grid!$A$2:$E$25,5))</f>
        <v>0.16</v>
      </c>
      <c r="M969">
        <f t="shared" si="31"/>
        <v>0.27807999999999999</v>
      </c>
    </row>
    <row r="970" spans="1:13" x14ac:dyDescent="0.2">
      <c r="A970" s="1">
        <v>43507.375</v>
      </c>
      <c r="B970" t="s">
        <v>9</v>
      </c>
      <c r="C970" t="s">
        <v>10</v>
      </c>
      <c r="H970">
        <v>1323.3389999999999</v>
      </c>
      <c r="I970">
        <v>1.323</v>
      </c>
      <c r="J970" t="b">
        <f t="shared" si="30"/>
        <v>0</v>
      </c>
      <c r="K970" t="str">
        <f>IF($J970,VLOOKUP(HOUR($A970),Grid!$A$2:$E$25,2),VLOOKUP(HOUR($A970),Grid!$A$2:$E$25,4))</f>
        <v>Winter Off-Peak</v>
      </c>
      <c r="L970">
        <f>IF($J970,VLOOKUP(HOUR($A970),Grid!$A$2:$E$25,3),VLOOKUP(HOUR($A970),Grid!$A$2:$E$25,5))</f>
        <v>0.16</v>
      </c>
      <c r="M970">
        <f t="shared" si="31"/>
        <v>0.21168000000000001</v>
      </c>
    </row>
    <row r="971" spans="1:13" x14ac:dyDescent="0.2">
      <c r="A971" s="1">
        <v>43507.416666666664</v>
      </c>
      <c r="B971" t="s">
        <v>9</v>
      </c>
      <c r="C971" t="s">
        <v>10</v>
      </c>
      <c r="H971">
        <v>1070.1849999999999</v>
      </c>
      <c r="I971">
        <v>1.07</v>
      </c>
      <c r="J971" t="b">
        <f t="shared" si="30"/>
        <v>0</v>
      </c>
      <c r="K971" t="str">
        <f>IF($J971,VLOOKUP(HOUR($A971),Grid!$A$2:$E$25,2),VLOOKUP(HOUR($A971),Grid!$A$2:$E$25,4))</f>
        <v>Winter Off-Peak</v>
      </c>
      <c r="L971">
        <f>IF($J971,VLOOKUP(HOUR($A971),Grid!$A$2:$E$25,3),VLOOKUP(HOUR($A971),Grid!$A$2:$E$25,5))</f>
        <v>0.16</v>
      </c>
      <c r="M971">
        <f t="shared" si="31"/>
        <v>0.17120000000000002</v>
      </c>
    </row>
    <row r="972" spans="1:13" x14ac:dyDescent="0.2">
      <c r="A972" s="1">
        <v>43507.458333333336</v>
      </c>
      <c r="B972" t="s">
        <v>9</v>
      </c>
      <c r="C972" t="s">
        <v>10</v>
      </c>
      <c r="H972">
        <v>1031.1980000000001</v>
      </c>
      <c r="I972">
        <v>1.0309999999999999</v>
      </c>
      <c r="J972" t="b">
        <f t="shared" si="30"/>
        <v>0</v>
      </c>
      <c r="K972" t="str">
        <f>IF($J972,VLOOKUP(HOUR($A972),Grid!$A$2:$E$25,2),VLOOKUP(HOUR($A972),Grid!$A$2:$E$25,4))</f>
        <v>Winter Off-Peak</v>
      </c>
      <c r="L972">
        <f>IF($J972,VLOOKUP(HOUR($A972),Grid!$A$2:$E$25,3),VLOOKUP(HOUR($A972),Grid!$A$2:$E$25,5))</f>
        <v>0.16</v>
      </c>
      <c r="M972">
        <f t="shared" si="31"/>
        <v>0.16496</v>
      </c>
    </row>
    <row r="973" spans="1:13" x14ac:dyDescent="0.2">
      <c r="A973" s="1">
        <v>43507.5</v>
      </c>
      <c r="B973" t="s">
        <v>9</v>
      </c>
      <c r="C973" t="s">
        <v>10</v>
      </c>
      <c r="H973">
        <v>3547.7489999999998</v>
      </c>
      <c r="I973">
        <v>3.548</v>
      </c>
      <c r="J973" t="b">
        <f t="shared" si="30"/>
        <v>0</v>
      </c>
      <c r="K973" t="str">
        <f>IF($J973,VLOOKUP(HOUR($A973),Grid!$A$2:$E$25,2),VLOOKUP(HOUR($A973),Grid!$A$2:$E$25,4))</f>
        <v>Winter Off-Peak</v>
      </c>
      <c r="L973">
        <f>IF($J973,VLOOKUP(HOUR($A973),Grid!$A$2:$E$25,3),VLOOKUP(HOUR($A973),Grid!$A$2:$E$25,5))</f>
        <v>0.16</v>
      </c>
      <c r="M973">
        <f t="shared" si="31"/>
        <v>0.56768000000000007</v>
      </c>
    </row>
    <row r="974" spans="1:13" x14ac:dyDescent="0.2">
      <c r="A974" s="1">
        <v>43507.541666666664</v>
      </c>
      <c r="B974" t="s">
        <v>9</v>
      </c>
      <c r="C974" t="s">
        <v>10</v>
      </c>
      <c r="H974">
        <v>3256.0859999999998</v>
      </c>
      <c r="I974">
        <v>3.2559999999999998</v>
      </c>
      <c r="J974" t="b">
        <f t="shared" si="30"/>
        <v>0</v>
      </c>
      <c r="K974" t="str">
        <f>IF($J974,VLOOKUP(HOUR($A974),Grid!$A$2:$E$25,2),VLOOKUP(HOUR($A974),Grid!$A$2:$E$25,4))</f>
        <v>Winter Peak</v>
      </c>
      <c r="L974">
        <f>IF($J974,VLOOKUP(HOUR($A974),Grid!$A$2:$E$25,3),VLOOKUP(HOUR($A974),Grid!$A$2:$E$25,5))</f>
        <v>0.24</v>
      </c>
      <c r="M974">
        <f t="shared" si="31"/>
        <v>0.78143999999999991</v>
      </c>
    </row>
    <row r="975" spans="1:13" x14ac:dyDescent="0.2">
      <c r="A975" s="1">
        <v>43507.583333333336</v>
      </c>
      <c r="B975" t="s">
        <v>9</v>
      </c>
      <c r="C975" t="s">
        <v>10</v>
      </c>
      <c r="H975">
        <v>3048.8440000000001</v>
      </c>
      <c r="I975">
        <v>3.0489999999999999</v>
      </c>
      <c r="J975" t="b">
        <f t="shared" si="30"/>
        <v>0</v>
      </c>
      <c r="K975" t="str">
        <f>IF($J975,VLOOKUP(HOUR($A975),Grid!$A$2:$E$25,2),VLOOKUP(HOUR($A975),Grid!$A$2:$E$25,4))</f>
        <v>Winter Peak</v>
      </c>
      <c r="L975">
        <f>IF($J975,VLOOKUP(HOUR($A975),Grid!$A$2:$E$25,3),VLOOKUP(HOUR($A975),Grid!$A$2:$E$25,5))</f>
        <v>0.24</v>
      </c>
      <c r="M975">
        <f t="shared" si="31"/>
        <v>0.73175999999999997</v>
      </c>
    </row>
    <row r="976" spans="1:13" x14ac:dyDescent="0.2">
      <c r="A976" s="1">
        <v>43507.625</v>
      </c>
      <c r="B976" t="s">
        <v>9</v>
      </c>
      <c r="C976" t="s">
        <v>10</v>
      </c>
      <c r="H976">
        <v>1930.538</v>
      </c>
      <c r="I976">
        <v>1.931</v>
      </c>
      <c r="J976" t="b">
        <f t="shared" si="30"/>
        <v>0</v>
      </c>
      <c r="K976" t="str">
        <f>IF($J976,VLOOKUP(HOUR($A976),Grid!$A$2:$E$25,2),VLOOKUP(HOUR($A976),Grid!$A$2:$E$25,4))</f>
        <v>Winter Peak</v>
      </c>
      <c r="L976">
        <f>IF($J976,VLOOKUP(HOUR($A976),Grid!$A$2:$E$25,3),VLOOKUP(HOUR($A976),Grid!$A$2:$E$25,5))</f>
        <v>0.24</v>
      </c>
      <c r="M976">
        <f t="shared" si="31"/>
        <v>0.46344000000000002</v>
      </c>
    </row>
    <row r="977" spans="1:13" x14ac:dyDescent="0.2">
      <c r="A977" s="1">
        <v>43507.666666666664</v>
      </c>
      <c r="B977" t="s">
        <v>9</v>
      </c>
      <c r="C977" t="s">
        <v>10</v>
      </c>
      <c r="H977">
        <v>3783.2449999999999</v>
      </c>
      <c r="I977">
        <v>3.7829999999999999</v>
      </c>
      <c r="J977" t="b">
        <f t="shared" si="30"/>
        <v>0</v>
      </c>
      <c r="K977" t="str">
        <f>IF($J977,VLOOKUP(HOUR($A977),Grid!$A$2:$E$25,2),VLOOKUP(HOUR($A977),Grid!$A$2:$E$25,4))</f>
        <v>Winter Peak</v>
      </c>
      <c r="L977">
        <f>IF($J977,VLOOKUP(HOUR($A977),Grid!$A$2:$E$25,3),VLOOKUP(HOUR($A977),Grid!$A$2:$E$25,5))</f>
        <v>0.24</v>
      </c>
      <c r="M977">
        <f t="shared" si="31"/>
        <v>0.90791999999999995</v>
      </c>
    </row>
    <row r="978" spans="1:13" x14ac:dyDescent="0.2">
      <c r="A978" s="1">
        <v>43507.708333333336</v>
      </c>
      <c r="B978" t="s">
        <v>9</v>
      </c>
      <c r="C978" t="s">
        <v>10</v>
      </c>
      <c r="H978">
        <v>1179.771</v>
      </c>
      <c r="I978">
        <v>1.18</v>
      </c>
      <c r="J978" t="b">
        <f t="shared" si="30"/>
        <v>0</v>
      </c>
      <c r="K978" t="str">
        <f>IF($J978,VLOOKUP(HOUR($A978),Grid!$A$2:$E$25,2),VLOOKUP(HOUR($A978),Grid!$A$2:$E$25,4))</f>
        <v>Winter Peak</v>
      </c>
      <c r="L978">
        <f>IF($J978,VLOOKUP(HOUR($A978),Grid!$A$2:$E$25,3),VLOOKUP(HOUR($A978),Grid!$A$2:$E$25,5))</f>
        <v>0.24</v>
      </c>
      <c r="M978">
        <f t="shared" si="31"/>
        <v>0.28319999999999995</v>
      </c>
    </row>
    <row r="979" spans="1:13" x14ac:dyDescent="0.2">
      <c r="A979" s="1">
        <v>43507.75</v>
      </c>
      <c r="B979" t="s">
        <v>9</v>
      </c>
      <c r="C979" t="s">
        <v>10</v>
      </c>
      <c r="H979">
        <v>1191.579</v>
      </c>
      <c r="I979">
        <v>1.1919999999999999</v>
      </c>
      <c r="J979" t="b">
        <f t="shared" si="30"/>
        <v>0</v>
      </c>
      <c r="K979" t="str">
        <f>IF($J979,VLOOKUP(HOUR($A979),Grid!$A$2:$E$25,2),VLOOKUP(HOUR($A979),Grid!$A$2:$E$25,4))</f>
        <v>Winter Peak</v>
      </c>
      <c r="L979">
        <f>IF($J979,VLOOKUP(HOUR($A979),Grid!$A$2:$E$25,3),VLOOKUP(HOUR($A979),Grid!$A$2:$E$25,5))</f>
        <v>0.24</v>
      </c>
      <c r="M979">
        <f t="shared" si="31"/>
        <v>0.28608</v>
      </c>
    </row>
    <row r="980" spans="1:13" x14ac:dyDescent="0.2">
      <c r="A980" s="1">
        <v>43507.791666666664</v>
      </c>
      <c r="B980" t="s">
        <v>9</v>
      </c>
      <c r="C980" t="s">
        <v>10</v>
      </c>
      <c r="H980">
        <v>1460.6020000000001</v>
      </c>
      <c r="I980">
        <v>1.4610000000000001</v>
      </c>
      <c r="J980" t="b">
        <f t="shared" si="30"/>
        <v>0</v>
      </c>
      <c r="K980" t="str">
        <f>IF($J980,VLOOKUP(HOUR($A980),Grid!$A$2:$E$25,2),VLOOKUP(HOUR($A980),Grid!$A$2:$E$25,4))</f>
        <v>Winter Off-Peak</v>
      </c>
      <c r="L980">
        <f>IF($J980,VLOOKUP(HOUR($A980),Grid!$A$2:$E$25,3),VLOOKUP(HOUR($A980),Grid!$A$2:$E$25,5))</f>
        <v>0.17</v>
      </c>
      <c r="M980">
        <f t="shared" si="31"/>
        <v>0.24837000000000004</v>
      </c>
    </row>
    <row r="981" spans="1:13" x14ac:dyDescent="0.2">
      <c r="A981" s="1">
        <v>43507.833333333336</v>
      </c>
      <c r="B981" t="s">
        <v>9</v>
      </c>
      <c r="C981" t="s">
        <v>10</v>
      </c>
      <c r="H981">
        <v>1994.876</v>
      </c>
      <c r="I981">
        <v>1.9950000000000001</v>
      </c>
      <c r="J981" t="b">
        <f t="shared" si="30"/>
        <v>0</v>
      </c>
      <c r="K981" t="str">
        <f>IF($J981,VLOOKUP(HOUR($A981),Grid!$A$2:$E$25,2),VLOOKUP(HOUR($A981),Grid!$A$2:$E$25,4))</f>
        <v>Winter Off-Peak</v>
      </c>
      <c r="L981">
        <f>IF($J981,VLOOKUP(HOUR($A981),Grid!$A$2:$E$25,3),VLOOKUP(HOUR($A981),Grid!$A$2:$E$25,5))</f>
        <v>0.17</v>
      </c>
      <c r="M981">
        <f t="shared" si="31"/>
        <v>0.33915000000000006</v>
      </c>
    </row>
    <row r="982" spans="1:13" x14ac:dyDescent="0.2">
      <c r="A982" s="1">
        <v>43507.875</v>
      </c>
      <c r="B982" t="s">
        <v>9</v>
      </c>
      <c r="C982" t="s">
        <v>10</v>
      </c>
      <c r="H982">
        <v>1677.961</v>
      </c>
      <c r="I982">
        <v>1.6779999999999999</v>
      </c>
      <c r="J982" t="b">
        <f t="shared" si="30"/>
        <v>0</v>
      </c>
      <c r="K982" t="str">
        <f>IF($J982,VLOOKUP(HOUR($A982),Grid!$A$2:$E$25,2),VLOOKUP(HOUR($A982),Grid!$A$2:$E$25,4))</f>
        <v>Winter Off-Peak</v>
      </c>
      <c r="L982">
        <f>IF($J982,VLOOKUP(HOUR($A982),Grid!$A$2:$E$25,3),VLOOKUP(HOUR($A982),Grid!$A$2:$E$25,5))</f>
        <v>0.13</v>
      </c>
      <c r="M982">
        <f t="shared" si="31"/>
        <v>0.21814</v>
      </c>
    </row>
    <row r="983" spans="1:13" x14ac:dyDescent="0.2">
      <c r="A983" s="1">
        <v>43507.916666666664</v>
      </c>
      <c r="B983" t="s">
        <v>9</v>
      </c>
      <c r="C983" t="s">
        <v>10</v>
      </c>
      <c r="H983">
        <v>1401.693</v>
      </c>
      <c r="I983">
        <v>1.4019999999999999</v>
      </c>
      <c r="J983" t="b">
        <f t="shared" si="30"/>
        <v>0</v>
      </c>
      <c r="K983" t="str">
        <f>IF($J983,VLOOKUP(HOUR($A983),Grid!$A$2:$E$25,2),VLOOKUP(HOUR($A983),Grid!$A$2:$E$25,4))</f>
        <v>Winter Off-Peak</v>
      </c>
      <c r="L983">
        <f>IF($J983,VLOOKUP(HOUR($A983),Grid!$A$2:$E$25,3),VLOOKUP(HOUR($A983),Grid!$A$2:$E$25,5))</f>
        <v>0.13</v>
      </c>
      <c r="M983">
        <f t="shared" si="31"/>
        <v>0.18226000000000001</v>
      </c>
    </row>
    <row r="984" spans="1:13" x14ac:dyDescent="0.2">
      <c r="A984" s="1">
        <v>43507.958333333336</v>
      </c>
      <c r="B984" t="s">
        <v>9</v>
      </c>
      <c r="C984" t="s">
        <v>10</v>
      </c>
      <c r="H984">
        <v>1394.671</v>
      </c>
      <c r="I984">
        <v>1.395</v>
      </c>
      <c r="J984" t="b">
        <f t="shared" si="30"/>
        <v>0</v>
      </c>
      <c r="K984" t="str">
        <f>IF($J984,VLOOKUP(HOUR($A984),Grid!$A$2:$E$25,2),VLOOKUP(HOUR($A984),Grid!$A$2:$E$25,4))</f>
        <v>Winter Off-Peak</v>
      </c>
      <c r="L984">
        <f>IF($J984,VLOOKUP(HOUR($A984),Grid!$A$2:$E$25,3),VLOOKUP(HOUR($A984),Grid!$A$2:$E$25,5))</f>
        <v>0.13</v>
      </c>
      <c r="M984">
        <f t="shared" si="31"/>
        <v>0.18135000000000001</v>
      </c>
    </row>
    <row r="985" spans="1:13" x14ac:dyDescent="0.2">
      <c r="A985" s="1">
        <v>43508</v>
      </c>
      <c r="B985" t="s">
        <v>9</v>
      </c>
      <c r="C985" t="s">
        <v>10</v>
      </c>
      <c r="H985">
        <v>1289.798</v>
      </c>
      <c r="I985">
        <v>1.29</v>
      </c>
      <c r="J985" t="b">
        <f t="shared" si="30"/>
        <v>0</v>
      </c>
      <c r="K985" t="str">
        <f>IF($J985,VLOOKUP(HOUR($A985),Grid!$A$2:$E$25,2),VLOOKUP(HOUR($A985),Grid!$A$2:$E$25,4))</f>
        <v>Winter Super-Off-Peak</v>
      </c>
      <c r="L985">
        <f>IF($J985,VLOOKUP(HOUR($A985),Grid!$A$2:$E$25,3),VLOOKUP(HOUR($A985),Grid!$A$2:$E$25,5))</f>
        <v>0.13</v>
      </c>
      <c r="M985">
        <f t="shared" si="31"/>
        <v>0.16770000000000002</v>
      </c>
    </row>
    <row r="986" spans="1:13" x14ac:dyDescent="0.2">
      <c r="A986" s="1">
        <v>43508.041666666664</v>
      </c>
      <c r="B986" t="s">
        <v>9</v>
      </c>
      <c r="C986" t="s">
        <v>10</v>
      </c>
      <c r="H986">
        <v>1117.8019999999999</v>
      </c>
      <c r="I986">
        <v>1.1180000000000001</v>
      </c>
      <c r="J986" t="b">
        <f t="shared" si="30"/>
        <v>0</v>
      </c>
      <c r="K986" t="str">
        <f>IF($J986,VLOOKUP(HOUR($A986),Grid!$A$2:$E$25,2),VLOOKUP(HOUR($A986),Grid!$A$2:$E$25,4))</f>
        <v>Winter Super-Off-Peak</v>
      </c>
      <c r="L986">
        <f>IF($J986,VLOOKUP(HOUR($A986),Grid!$A$2:$E$25,3),VLOOKUP(HOUR($A986),Grid!$A$2:$E$25,5))</f>
        <v>0.13</v>
      </c>
      <c r="M986">
        <f t="shared" si="31"/>
        <v>0.14534000000000002</v>
      </c>
    </row>
    <row r="987" spans="1:13" x14ac:dyDescent="0.2">
      <c r="A987" s="1">
        <v>43508.083333333336</v>
      </c>
      <c r="B987" t="s">
        <v>9</v>
      </c>
      <c r="C987" t="s">
        <v>10</v>
      </c>
      <c r="H987">
        <v>1097.1030000000001</v>
      </c>
      <c r="I987">
        <v>1.097</v>
      </c>
      <c r="J987" t="b">
        <f t="shared" si="30"/>
        <v>0</v>
      </c>
      <c r="K987" t="str">
        <f>IF($J987,VLOOKUP(HOUR($A987),Grid!$A$2:$E$25,2),VLOOKUP(HOUR($A987),Grid!$A$2:$E$25,4))</f>
        <v>Winter Off-Peak</v>
      </c>
      <c r="L987">
        <f>IF($J987,VLOOKUP(HOUR($A987),Grid!$A$2:$E$25,3),VLOOKUP(HOUR($A987),Grid!$A$2:$E$25,5))</f>
        <v>0.13</v>
      </c>
      <c r="M987">
        <f t="shared" si="31"/>
        <v>0.14261000000000001</v>
      </c>
    </row>
    <row r="988" spans="1:13" x14ac:dyDescent="0.2">
      <c r="A988" s="1">
        <v>43508.125</v>
      </c>
      <c r="B988" t="s">
        <v>9</v>
      </c>
      <c r="C988" t="s">
        <v>10</v>
      </c>
      <c r="H988">
        <v>1068.1300000000001</v>
      </c>
      <c r="I988">
        <v>1.0680000000000001</v>
      </c>
      <c r="J988" t="b">
        <f t="shared" si="30"/>
        <v>0</v>
      </c>
      <c r="K988" t="str">
        <f>IF($J988,VLOOKUP(HOUR($A988),Grid!$A$2:$E$25,2),VLOOKUP(HOUR($A988),Grid!$A$2:$E$25,4))</f>
        <v>Winter Super-Off-Peak</v>
      </c>
      <c r="L988">
        <f>IF($J988,VLOOKUP(HOUR($A988),Grid!$A$2:$E$25,3),VLOOKUP(HOUR($A988),Grid!$A$2:$E$25,5))</f>
        <v>0.13</v>
      </c>
      <c r="M988">
        <f t="shared" si="31"/>
        <v>0.13884000000000002</v>
      </c>
    </row>
    <row r="989" spans="1:13" x14ac:dyDescent="0.2">
      <c r="A989" s="1">
        <v>43508.166666666664</v>
      </c>
      <c r="B989" t="s">
        <v>9</v>
      </c>
      <c r="C989" t="s">
        <v>10</v>
      </c>
      <c r="H989">
        <v>1149.6079999999999</v>
      </c>
      <c r="I989">
        <v>1.1499999999999999</v>
      </c>
      <c r="J989" t="b">
        <f t="shared" si="30"/>
        <v>0</v>
      </c>
      <c r="K989" t="str">
        <f>IF($J989,VLOOKUP(HOUR($A989),Grid!$A$2:$E$25,2),VLOOKUP(HOUR($A989),Grid!$A$2:$E$25,4))</f>
        <v>Winter Super-Off-Peak</v>
      </c>
      <c r="L989">
        <f>IF($J989,VLOOKUP(HOUR($A989),Grid!$A$2:$E$25,3),VLOOKUP(HOUR($A989),Grid!$A$2:$E$25,5))</f>
        <v>0.13</v>
      </c>
      <c r="M989">
        <f t="shared" si="31"/>
        <v>0.14949999999999999</v>
      </c>
    </row>
    <row r="990" spans="1:13" x14ac:dyDescent="0.2">
      <c r="A990" s="1">
        <v>43508.208333333336</v>
      </c>
      <c r="B990" t="s">
        <v>9</v>
      </c>
      <c r="C990" t="s">
        <v>10</v>
      </c>
      <c r="H990">
        <v>1018.378</v>
      </c>
      <c r="I990">
        <v>1.018</v>
      </c>
      <c r="J990" t="b">
        <f t="shared" si="30"/>
        <v>0</v>
      </c>
      <c r="K990" t="str">
        <f>IF($J990,VLOOKUP(HOUR($A990),Grid!$A$2:$E$25,2),VLOOKUP(HOUR($A990),Grid!$A$2:$E$25,4))</f>
        <v>Winter Super-Off-Peak</v>
      </c>
      <c r="L990">
        <f>IF($J990,VLOOKUP(HOUR($A990),Grid!$A$2:$E$25,3),VLOOKUP(HOUR($A990),Grid!$A$2:$E$25,5))</f>
        <v>0.13</v>
      </c>
      <c r="M990">
        <f t="shared" si="31"/>
        <v>0.13234000000000001</v>
      </c>
    </row>
    <row r="991" spans="1:13" x14ac:dyDescent="0.2">
      <c r="A991" s="1">
        <v>43508.25</v>
      </c>
      <c r="B991" t="s">
        <v>9</v>
      </c>
      <c r="C991" t="s">
        <v>10</v>
      </c>
      <c r="H991">
        <v>1131.03</v>
      </c>
      <c r="I991">
        <v>1.131</v>
      </c>
      <c r="J991" t="b">
        <f t="shared" si="30"/>
        <v>0</v>
      </c>
      <c r="K991" t="str">
        <f>IF($J991,VLOOKUP(HOUR($A991),Grid!$A$2:$E$25,2),VLOOKUP(HOUR($A991),Grid!$A$2:$E$25,4))</f>
        <v>Winter Super-Off-Peak</v>
      </c>
      <c r="L991">
        <f>IF($J991,VLOOKUP(HOUR($A991),Grid!$A$2:$E$25,3),VLOOKUP(HOUR($A991),Grid!$A$2:$E$25,5))</f>
        <v>0.13</v>
      </c>
      <c r="M991">
        <f t="shared" si="31"/>
        <v>0.14702999999999999</v>
      </c>
    </row>
    <row r="992" spans="1:13" x14ac:dyDescent="0.2">
      <c r="A992" s="1">
        <v>43508.291666666664</v>
      </c>
      <c r="B992" t="s">
        <v>9</v>
      </c>
      <c r="C992" t="s">
        <v>10</v>
      </c>
      <c r="H992">
        <v>1306.963</v>
      </c>
      <c r="I992">
        <v>1.3069999999999999</v>
      </c>
      <c r="J992" t="b">
        <f t="shared" si="30"/>
        <v>0</v>
      </c>
      <c r="K992" t="str">
        <f>IF($J992,VLOOKUP(HOUR($A992),Grid!$A$2:$E$25,2),VLOOKUP(HOUR($A992),Grid!$A$2:$E$25,4))</f>
        <v>Winter Off-Peak</v>
      </c>
      <c r="L992">
        <f>IF($J992,VLOOKUP(HOUR($A992),Grid!$A$2:$E$25,3),VLOOKUP(HOUR($A992),Grid!$A$2:$E$25,5))</f>
        <v>0.16</v>
      </c>
      <c r="M992">
        <f t="shared" si="31"/>
        <v>0.20912</v>
      </c>
    </row>
    <row r="993" spans="1:13" x14ac:dyDescent="0.2">
      <c r="A993" s="1">
        <v>43508.333333333336</v>
      </c>
      <c r="B993" t="s">
        <v>9</v>
      </c>
      <c r="C993" t="s">
        <v>10</v>
      </c>
      <c r="H993">
        <v>1626.652</v>
      </c>
      <c r="I993">
        <v>1.627</v>
      </c>
      <c r="J993" t="b">
        <f t="shared" si="30"/>
        <v>0</v>
      </c>
      <c r="K993" t="str">
        <f>IF($J993,VLOOKUP(HOUR($A993),Grid!$A$2:$E$25,2),VLOOKUP(HOUR($A993),Grid!$A$2:$E$25,4))</f>
        <v>Winter Off-Peak</v>
      </c>
      <c r="L993">
        <f>IF($J993,VLOOKUP(HOUR($A993),Grid!$A$2:$E$25,3),VLOOKUP(HOUR($A993),Grid!$A$2:$E$25,5))</f>
        <v>0.16</v>
      </c>
      <c r="M993">
        <f t="shared" si="31"/>
        <v>0.26032</v>
      </c>
    </row>
    <row r="994" spans="1:13" x14ac:dyDescent="0.2">
      <c r="A994" s="1">
        <v>43508.375</v>
      </c>
      <c r="B994" t="s">
        <v>9</v>
      </c>
      <c r="C994" t="s">
        <v>10</v>
      </c>
      <c r="H994">
        <v>1547.5940000000001</v>
      </c>
      <c r="I994">
        <v>1.548</v>
      </c>
      <c r="J994" t="b">
        <f t="shared" si="30"/>
        <v>0</v>
      </c>
      <c r="K994" t="str">
        <f>IF($J994,VLOOKUP(HOUR($A994),Grid!$A$2:$E$25,2),VLOOKUP(HOUR($A994),Grid!$A$2:$E$25,4))</f>
        <v>Winter Off-Peak</v>
      </c>
      <c r="L994">
        <f>IF($J994,VLOOKUP(HOUR($A994),Grid!$A$2:$E$25,3),VLOOKUP(HOUR($A994),Grid!$A$2:$E$25,5))</f>
        <v>0.16</v>
      </c>
      <c r="M994">
        <f t="shared" si="31"/>
        <v>0.24768000000000001</v>
      </c>
    </row>
    <row r="995" spans="1:13" x14ac:dyDescent="0.2">
      <c r="A995" s="1">
        <v>43508.416666666664</v>
      </c>
      <c r="B995" t="s">
        <v>9</v>
      </c>
      <c r="C995" t="s">
        <v>10</v>
      </c>
      <c r="H995">
        <v>3756.473</v>
      </c>
      <c r="I995">
        <v>3.7559999999999998</v>
      </c>
      <c r="J995" t="b">
        <f t="shared" si="30"/>
        <v>0</v>
      </c>
      <c r="K995" t="str">
        <f>IF($J995,VLOOKUP(HOUR($A995),Grid!$A$2:$E$25,2),VLOOKUP(HOUR($A995),Grid!$A$2:$E$25,4))</f>
        <v>Winter Off-Peak</v>
      </c>
      <c r="L995">
        <f>IF($J995,VLOOKUP(HOUR($A995),Grid!$A$2:$E$25,3),VLOOKUP(HOUR($A995),Grid!$A$2:$E$25,5))</f>
        <v>0.16</v>
      </c>
      <c r="M995">
        <f t="shared" si="31"/>
        <v>0.60095999999999994</v>
      </c>
    </row>
    <row r="996" spans="1:13" x14ac:dyDescent="0.2">
      <c r="A996" s="1">
        <v>43508.458333333336</v>
      </c>
      <c r="B996" t="s">
        <v>9</v>
      </c>
      <c r="C996" t="s">
        <v>10</v>
      </c>
      <c r="H996">
        <v>1494.431</v>
      </c>
      <c r="I996">
        <v>1.494</v>
      </c>
      <c r="J996" t="b">
        <f t="shared" si="30"/>
        <v>0</v>
      </c>
      <c r="K996" t="str">
        <f>IF($J996,VLOOKUP(HOUR($A996),Grid!$A$2:$E$25,2),VLOOKUP(HOUR($A996),Grid!$A$2:$E$25,4))</f>
        <v>Winter Off-Peak</v>
      </c>
      <c r="L996">
        <f>IF($J996,VLOOKUP(HOUR($A996),Grid!$A$2:$E$25,3),VLOOKUP(HOUR($A996),Grid!$A$2:$E$25,5))</f>
        <v>0.16</v>
      </c>
      <c r="M996">
        <f t="shared" si="31"/>
        <v>0.23904</v>
      </c>
    </row>
    <row r="997" spans="1:13" x14ac:dyDescent="0.2">
      <c r="A997" s="1">
        <v>43508.5</v>
      </c>
      <c r="B997" t="s">
        <v>9</v>
      </c>
      <c r="C997" t="s">
        <v>10</v>
      </c>
      <c r="H997">
        <v>1281.1079999999999</v>
      </c>
      <c r="I997">
        <v>1.2809999999999999</v>
      </c>
      <c r="J997" t="b">
        <f t="shared" si="30"/>
        <v>0</v>
      </c>
      <c r="K997" t="str">
        <f>IF($J997,VLOOKUP(HOUR($A997),Grid!$A$2:$E$25,2),VLOOKUP(HOUR($A997),Grid!$A$2:$E$25,4))</f>
        <v>Winter Off-Peak</v>
      </c>
      <c r="L997">
        <f>IF($J997,VLOOKUP(HOUR($A997),Grid!$A$2:$E$25,3),VLOOKUP(HOUR($A997),Grid!$A$2:$E$25,5))</f>
        <v>0.16</v>
      </c>
      <c r="M997">
        <f t="shared" si="31"/>
        <v>0.20496</v>
      </c>
    </row>
    <row r="998" spans="1:13" x14ac:dyDescent="0.2">
      <c r="A998" s="1">
        <v>43508.541666666664</v>
      </c>
      <c r="B998" t="s">
        <v>9</v>
      </c>
      <c r="C998" t="s">
        <v>10</v>
      </c>
      <c r="H998">
        <v>1419.1990000000001</v>
      </c>
      <c r="I998">
        <v>1.419</v>
      </c>
      <c r="J998" t="b">
        <f t="shared" si="30"/>
        <v>0</v>
      </c>
      <c r="K998" t="str">
        <f>IF($J998,VLOOKUP(HOUR($A998),Grid!$A$2:$E$25,2),VLOOKUP(HOUR($A998),Grid!$A$2:$E$25,4))</f>
        <v>Winter Peak</v>
      </c>
      <c r="L998">
        <f>IF($J998,VLOOKUP(HOUR($A998),Grid!$A$2:$E$25,3),VLOOKUP(HOUR($A998),Grid!$A$2:$E$25,5))</f>
        <v>0.24</v>
      </c>
      <c r="M998">
        <f t="shared" si="31"/>
        <v>0.34055999999999997</v>
      </c>
    </row>
    <row r="999" spans="1:13" x14ac:dyDescent="0.2">
      <c r="A999" s="1">
        <v>43508.583333333336</v>
      </c>
      <c r="B999" t="s">
        <v>9</v>
      </c>
      <c r="C999" t="s">
        <v>10</v>
      </c>
      <c r="H999">
        <v>1615.1790000000001</v>
      </c>
      <c r="I999">
        <v>1.615</v>
      </c>
      <c r="J999" t="b">
        <f t="shared" si="30"/>
        <v>0</v>
      </c>
      <c r="K999" t="str">
        <f>IF($J999,VLOOKUP(HOUR($A999),Grid!$A$2:$E$25,2),VLOOKUP(HOUR($A999),Grid!$A$2:$E$25,4))</f>
        <v>Winter Peak</v>
      </c>
      <c r="L999">
        <f>IF($J999,VLOOKUP(HOUR($A999),Grid!$A$2:$E$25,3),VLOOKUP(HOUR($A999),Grid!$A$2:$E$25,5))</f>
        <v>0.24</v>
      </c>
      <c r="M999">
        <f t="shared" si="31"/>
        <v>0.3876</v>
      </c>
    </row>
    <row r="1000" spans="1:13" x14ac:dyDescent="0.2">
      <c r="A1000" s="1">
        <v>43508.625</v>
      </c>
      <c r="B1000" t="s">
        <v>9</v>
      </c>
      <c r="C1000" t="s">
        <v>10</v>
      </c>
      <c r="H1000">
        <v>3551.86</v>
      </c>
      <c r="I1000">
        <v>3.552</v>
      </c>
      <c r="J1000" t="b">
        <f t="shared" si="30"/>
        <v>0</v>
      </c>
      <c r="K1000" t="str">
        <f>IF($J1000,VLOOKUP(HOUR($A1000),Grid!$A$2:$E$25,2),VLOOKUP(HOUR($A1000),Grid!$A$2:$E$25,4))</f>
        <v>Winter Peak</v>
      </c>
      <c r="L1000">
        <f>IF($J1000,VLOOKUP(HOUR($A1000),Grid!$A$2:$E$25,3),VLOOKUP(HOUR($A1000),Grid!$A$2:$E$25,5))</f>
        <v>0.24</v>
      </c>
      <c r="M1000">
        <f t="shared" si="31"/>
        <v>0.85248000000000002</v>
      </c>
    </row>
    <row r="1001" spans="1:13" x14ac:dyDescent="0.2">
      <c r="A1001" s="1">
        <v>43508.666666666664</v>
      </c>
      <c r="B1001" t="s">
        <v>9</v>
      </c>
      <c r="C1001" t="s">
        <v>10</v>
      </c>
      <c r="H1001">
        <v>2397.058</v>
      </c>
      <c r="I1001">
        <v>2.3969999999999998</v>
      </c>
      <c r="J1001" t="b">
        <f t="shared" si="30"/>
        <v>0</v>
      </c>
      <c r="K1001" t="str">
        <f>IF($J1001,VLOOKUP(HOUR($A1001),Grid!$A$2:$E$25,2),VLOOKUP(HOUR($A1001),Grid!$A$2:$E$25,4))</f>
        <v>Winter Peak</v>
      </c>
      <c r="L1001">
        <f>IF($J1001,VLOOKUP(HOUR($A1001),Grid!$A$2:$E$25,3),VLOOKUP(HOUR($A1001),Grid!$A$2:$E$25,5))</f>
        <v>0.24</v>
      </c>
      <c r="M1001">
        <f t="shared" si="31"/>
        <v>0.5752799999999999</v>
      </c>
    </row>
    <row r="1002" spans="1:13" x14ac:dyDescent="0.2">
      <c r="A1002" s="1">
        <v>43508.708333333336</v>
      </c>
      <c r="B1002" t="s">
        <v>9</v>
      </c>
      <c r="C1002" t="s">
        <v>10</v>
      </c>
      <c r="H1002">
        <v>3054.1469999999999</v>
      </c>
      <c r="I1002">
        <v>3.0539999999999998</v>
      </c>
      <c r="J1002" t="b">
        <f t="shared" si="30"/>
        <v>0</v>
      </c>
      <c r="K1002" t="str">
        <f>IF($J1002,VLOOKUP(HOUR($A1002),Grid!$A$2:$E$25,2),VLOOKUP(HOUR($A1002),Grid!$A$2:$E$25,4))</f>
        <v>Winter Peak</v>
      </c>
      <c r="L1002">
        <f>IF($J1002,VLOOKUP(HOUR($A1002),Grid!$A$2:$E$25,3),VLOOKUP(HOUR($A1002),Grid!$A$2:$E$25,5))</f>
        <v>0.24</v>
      </c>
      <c r="M1002">
        <f t="shared" si="31"/>
        <v>0.73295999999999994</v>
      </c>
    </row>
    <row r="1003" spans="1:13" x14ac:dyDescent="0.2">
      <c r="A1003" s="1">
        <v>43508.75</v>
      </c>
      <c r="B1003" t="s">
        <v>9</v>
      </c>
      <c r="C1003" t="s">
        <v>10</v>
      </c>
      <c r="H1003">
        <v>1629.0930000000001</v>
      </c>
      <c r="I1003">
        <v>1.629</v>
      </c>
      <c r="J1003" t="b">
        <f t="shared" si="30"/>
        <v>0</v>
      </c>
      <c r="K1003" t="str">
        <f>IF($J1003,VLOOKUP(HOUR($A1003),Grid!$A$2:$E$25,2),VLOOKUP(HOUR($A1003),Grid!$A$2:$E$25,4))</f>
        <v>Winter Peak</v>
      </c>
      <c r="L1003">
        <f>IF($J1003,VLOOKUP(HOUR($A1003),Grid!$A$2:$E$25,3),VLOOKUP(HOUR($A1003),Grid!$A$2:$E$25,5))</f>
        <v>0.24</v>
      </c>
      <c r="M1003">
        <f t="shared" si="31"/>
        <v>0.39095999999999997</v>
      </c>
    </row>
    <row r="1004" spans="1:13" x14ac:dyDescent="0.2">
      <c r="A1004" s="1">
        <v>43508.791666666664</v>
      </c>
      <c r="B1004" t="s">
        <v>9</v>
      </c>
      <c r="C1004" t="s">
        <v>10</v>
      </c>
      <c r="H1004">
        <v>1843.125</v>
      </c>
      <c r="I1004">
        <v>1.843</v>
      </c>
      <c r="J1004" t="b">
        <f t="shared" si="30"/>
        <v>0</v>
      </c>
      <c r="K1004" t="str">
        <f>IF($J1004,VLOOKUP(HOUR($A1004),Grid!$A$2:$E$25,2),VLOOKUP(HOUR($A1004),Grid!$A$2:$E$25,4))</f>
        <v>Winter Off-Peak</v>
      </c>
      <c r="L1004">
        <f>IF($J1004,VLOOKUP(HOUR($A1004),Grid!$A$2:$E$25,3),VLOOKUP(HOUR($A1004),Grid!$A$2:$E$25,5))</f>
        <v>0.17</v>
      </c>
      <c r="M1004">
        <f t="shared" si="31"/>
        <v>0.31331000000000003</v>
      </c>
    </row>
    <row r="1005" spans="1:13" x14ac:dyDescent="0.2">
      <c r="A1005" s="1">
        <v>43508.833333333336</v>
      </c>
      <c r="B1005" t="s">
        <v>9</v>
      </c>
      <c r="C1005" t="s">
        <v>10</v>
      </c>
      <c r="H1005">
        <v>2189.7440000000001</v>
      </c>
      <c r="I1005">
        <v>2.19</v>
      </c>
      <c r="J1005" t="b">
        <f t="shared" si="30"/>
        <v>0</v>
      </c>
      <c r="K1005" t="str">
        <f>IF($J1005,VLOOKUP(HOUR($A1005),Grid!$A$2:$E$25,2),VLOOKUP(HOUR($A1005),Grid!$A$2:$E$25,4))</f>
        <v>Winter Off-Peak</v>
      </c>
      <c r="L1005">
        <f>IF($J1005,VLOOKUP(HOUR($A1005),Grid!$A$2:$E$25,3),VLOOKUP(HOUR($A1005),Grid!$A$2:$E$25,5))</f>
        <v>0.17</v>
      </c>
      <c r="M1005">
        <f t="shared" si="31"/>
        <v>0.37230000000000002</v>
      </c>
    </row>
    <row r="1006" spans="1:13" x14ac:dyDescent="0.2">
      <c r="A1006" s="1">
        <v>43508.875</v>
      </c>
      <c r="B1006" t="s">
        <v>9</v>
      </c>
      <c r="C1006" t="s">
        <v>10</v>
      </c>
      <c r="H1006">
        <v>1753.606</v>
      </c>
      <c r="I1006">
        <v>1.754</v>
      </c>
      <c r="J1006" t="b">
        <f t="shared" si="30"/>
        <v>0</v>
      </c>
      <c r="K1006" t="str">
        <f>IF($J1006,VLOOKUP(HOUR($A1006),Grid!$A$2:$E$25,2),VLOOKUP(HOUR($A1006),Grid!$A$2:$E$25,4))</f>
        <v>Winter Off-Peak</v>
      </c>
      <c r="L1006">
        <f>IF($J1006,VLOOKUP(HOUR($A1006),Grid!$A$2:$E$25,3),VLOOKUP(HOUR($A1006),Grid!$A$2:$E$25,5))</f>
        <v>0.13</v>
      </c>
      <c r="M1006">
        <f t="shared" si="31"/>
        <v>0.22802</v>
      </c>
    </row>
    <row r="1007" spans="1:13" x14ac:dyDescent="0.2">
      <c r="A1007" s="1">
        <v>43508.916666666664</v>
      </c>
      <c r="B1007" t="s">
        <v>9</v>
      </c>
      <c r="C1007" t="s">
        <v>10</v>
      </c>
      <c r="H1007">
        <v>1109.249</v>
      </c>
      <c r="I1007">
        <v>1.109</v>
      </c>
      <c r="J1007" t="b">
        <f t="shared" si="30"/>
        <v>0</v>
      </c>
      <c r="K1007" t="str">
        <f>IF($J1007,VLOOKUP(HOUR($A1007),Grid!$A$2:$E$25,2),VLOOKUP(HOUR($A1007),Grid!$A$2:$E$25,4))</f>
        <v>Winter Off-Peak</v>
      </c>
      <c r="L1007">
        <f>IF($J1007,VLOOKUP(HOUR($A1007),Grid!$A$2:$E$25,3),VLOOKUP(HOUR($A1007),Grid!$A$2:$E$25,5))</f>
        <v>0.13</v>
      </c>
      <c r="M1007">
        <f t="shared" si="31"/>
        <v>0.14416999999999999</v>
      </c>
    </row>
    <row r="1008" spans="1:13" x14ac:dyDescent="0.2">
      <c r="A1008" s="1">
        <v>43508.958333333336</v>
      </c>
      <c r="B1008" t="s">
        <v>9</v>
      </c>
      <c r="C1008" t="s">
        <v>10</v>
      </c>
      <c r="H1008">
        <v>1140.9290000000001</v>
      </c>
      <c r="I1008">
        <v>1.141</v>
      </c>
      <c r="J1008" t="b">
        <f t="shared" si="30"/>
        <v>0</v>
      </c>
      <c r="K1008" t="str">
        <f>IF($J1008,VLOOKUP(HOUR($A1008),Grid!$A$2:$E$25,2),VLOOKUP(HOUR($A1008),Grid!$A$2:$E$25,4))</f>
        <v>Winter Off-Peak</v>
      </c>
      <c r="L1008">
        <f>IF($J1008,VLOOKUP(HOUR($A1008),Grid!$A$2:$E$25,3),VLOOKUP(HOUR($A1008),Grid!$A$2:$E$25,5))</f>
        <v>0.13</v>
      </c>
      <c r="M1008">
        <f t="shared" si="31"/>
        <v>0.14833000000000002</v>
      </c>
    </row>
    <row r="1009" spans="1:13" x14ac:dyDescent="0.2">
      <c r="A1009" s="1">
        <v>43509</v>
      </c>
      <c r="B1009" t="s">
        <v>9</v>
      </c>
      <c r="C1009" t="s">
        <v>10</v>
      </c>
      <c r="H1009">
        <v>982.51700000000005</v>
      </c>
      <c r="I1009">
        <v>0.98299999999999998</v>
      </c>
      <c r="J1009" t="b">
        <f t="shared" si="30"/>
        <v>0</v>
      </c>
      <c r="K1009" t="str">
        <f>IF($J1009,VLOOKUP(HOUR($A1009),Grid!$A$2:$E$25,2),VLOOKUP(HOUR($A1009),Grid!$A$2:$E$25,4))</f>
        <v>Winter Super-Off-Peak</v>
      </c>
      <c r="L1009">
        <f>IF($J1009,VLOOKUP(HOUR($A1009),Grid!$A$2:$E$25,3),VLOOKUP(HOUR($A1009),Grid!$A$2:$E$25,5))</f>
        <v>0.13</v>
      </c>
      <c r="M1009">
        <f t="shared" si="31"/>
        <v>0.12779000000000001</v>
      </c>
    </row>
    <row r="1010" spans="1:13" x14ac:dyDescent="0.2">
      <c r="A1010" s="1">
        <v>43509.041666666664</v>
      </c>
      <c r="B1010" t="s">
        <v>9</v>
      </c>
      <c r="C1010" t="s">
        <v>10</v>
      </c>
      <c r="H1010">
        <v>19781.833999999999</v>
      </c>
      <c r="I1010">
        <v>19.782</v>
      </c>
      <c r="J1010" t="b">
        <f t="shared" si="30"/>
        <v>0</v>
      </c>
      <c r="K1010" t="str">
        <f>IF($J1010,VLOOKUP(HOUR($A1010),Grid!$A$2:$E$25,2),VLOOKUP(HOUR($A1010),Grid!$A$2:$E$25,4))</f>
        <v>Winter Super-Off-Peak</v>
      </c>
      <c r="L1010">
        <f>IF($J1010,VLOOKUP(HOUR($A1010),Grid!$A$2:$E$25,3),VLOOKUP(HOUR($A1010),Grid!$A$2:$E$25,5))</f>
        <v>0.13</v>
      </c>
      <c r="M1010">
        <f t="shared" si="31"/>
        <v>2.5716600000000001</v>
      </c>
    </row>
    <row r="1011" spans="1:13" x14ac:dyDescent="0.2">
      <c r="A1011" s="1">
        <v>43509.083333333336</v>
      </c>
      <c r="B1011" t="s">
        <v>9</v>
      </c>
      <c r="C1011" t="s">
        <v>10</v>
      </c>
      <c r="H1011">
        <v>13196.127</v>
      </c>
      <c r="I1011">
        <v>13.196</v>
      </c>
      <c r="J1011" t="b">
        <f t="shared" si="30"/>
        <v>0</v>
      </c>
      <c r="K1011" t="str">
        <f>IF($J1011,VLOOKUP(HOUR($A1011),Grid!$A$2:$E$25,2),VLOOKUP(HOUR($A1011),Grid!$A$2:$E$25,4))</f>
        <v>Winter Off-Peak</v>
      </c>
      <c r="L1011">
        <f>IF($J1011,VLOOKUP(HOUR($A1011),Grid!$A$2:$E$25,3),VLOOKUP(HOUR($A1011),Grid!$A$2:$E$25,5))</f>
        <v>0.13</v>
      </c>
      <c r="M1011">
        <f t="shared" si="31"/>
        <v>1.7154800000000001</v>
      </c>
    </row>
    <row r="1012" spans="1:13" x14ac:dyDescent="0.2">
      <c r="A1012" s="1">
        <v>43509.125</v>
      </c>
      <c r="B1012" t="s">
        <v>9</v>
      </c>
      <c r="C1012" t="s">
        <v>10</v>
      </c>
      <c r="H1012">
        <v>837.88900000000001</v>
      </c>
      <c r="I1012">
        <v>0.83799999999999997</v>
      </c>
      <c r="J1012" t="b">
        <f t="shared" si="30"/>
        <v>0</v>
      </c>
      <c r="K1012" t="str">
        <f>IF($J1012,VLOOKUP(HOUR($A1012),Grid!$A$2:$E$25,2),VLOOKUP(HOUR($A1012),Grid!$A$2:$E$25,4))</f>
        <v>Winter Super-Off-Peak</v>
      </c>
      <c r="L1012">
        <f>IF($J1012,VLOOKUP(HOUR($A1012),Grid!$A$2:$E$25,3),VLOOKUP(HOUR($A1012),Grid!$A$2:$E$25,5))</f>
        <v>0.13</v>
      </c>
      <c r="M1012">
        <f t="shared" si="31"/>
        <v>0.10894</v>
      </c>
    </row>
    <row r="1013" spans="1:13" x14ac:dyDescent="0.2">
      <c r="A1013" s="1">
        <v>43509.166666666664</v>
      </c>
      <c r="B1013" t="s">
        <v>9</v>
      </c>
      <c r="C1013" t="s">
        <v>10</v>
      </c>
      <c r="H1013">
        <v>906.22799999999995</v>
      </c>
      <c r="I1013">
        <v>0.90600000000000003</v>
      </c>
      <c r="J1013" t="b">
        <f t="shared" si="30"/>
        <v>0</v>
      </c>
      <c r="K1013" t="str">
        <f>IF($J1013,VLOOKUP(HOUR($A1013),Grid!$A$2:$E$25,2),VLOOKUP(HOUR($A1013),Grid!$A$2:$E$25,4))</f>
        <v>Winter Super-Off-Peak</v>
      </c>
      <c r="L1013">
        <f>IF($J1013,VLOOKUP(HOUR($A1013),Grid!$A$2:$E$25,3),VLOOKUP(HOUR($A1013),Grid!$A$2:$E$25,5))</f>
        <v>0.13</v>
      </c>
      <c r="M1013">
        <f t="shared" si="31"/>
        <v>0.11778000000000001</v>
      </c>
    </row>
    <row r="1014" spans="1:13" x14ac:dyDescent="0.2">
      <c r="A1014" s="1">
        <v>43509.208333333336</v>
      </c>
      <c r="B1014" t="s">
        <v>9</v>
      </c>
      <c r="C1014" t="s">
        <v>10</v>
      </c>
      <c r="H1014">
        <v>876.86400000000003</v>
      </c>
      <c r="I1014">
        <v>0.877</v>
      </c>
      <c r="J1014" t="b">
        <f t="shared" si="30"/>
        <v>0</v>
      </c>
      <c r="K1014" t="str">
        <f>IF($J1014,VLOOKUP(HOUR($A1014),Grid!$A$2:$E$25,2),VLOOKUP(HOUR($A1014),Grid!$A$2:$E$25,4))</f>
        <v>Winter Super-Off-Peak</v>
      </c>
      <c r="L1014">
        <f>IF($J1014,VLOOKUP(HOUR($A1014),Grid!$A$2:$E$25,3),VLOOKUP(HOUR($A1014),Grid!$A$2:$E$25,5))</f>
        <v>0.13</v>
      </c>
      <c r="M1014">
        <f t="shared" si="31"/>
        <v>0.11401</v>
      </c>
    </row>
    <row r="1015" spans="1:13" x14ac:dyDescent="0.2">
      <c r="A1015" s="1">
        <v>43509.25</v>
      </c>
      <c r="B1015" t="s">
        <v>9</v>
      </c>
      <c r="C1015" t="s">
        <v>10</v>
      </c>
      <c r="H1015">
        <v>883.58199999999999</v>
      </c>
      <c r="I1015">
        <v>0.88400000000000001</v>
      </c>
      <c r="J1015" t="b">
        <f t="shared" si="30"/>
        <v>0</v>
      </c>
      <c r="K1015" t="str">
        <f>IF($J1015,VLOOKUP(HOUR($A1015),Grid!$A$2:$E$25,2),VLOOKUP(HOUR($A1015),Grid!$A$2:$E$25,4))</f>
        <v>Winter Super-Off-Peak</v>
      </c>
      <c r="L1015">
        <f>IF($J1015,VLOOKUP(HOUR($A1015),Grid!$A$2:$E$25,3),VLOOKUP(HOUR($A1015),Grid!$A$2:$E$25,5))</f>
        <v>0.13</v>
      </c>
      <c r="M1015">
        <f t="shared" si="31"/>
        <v>0.11492000000000001</v>
      </c>
    </row>
    <row r="1016" spans="1:13" x14ac:dyDescent="0.2">
      <c r="A1016" s="1">
        <v>43509.291666666664</v>
      </c>
      <c r="B1016" t="s">
        <v>9</v>
      </c>
      <c r="C1016" t="s">
        <v>10</v>
      </c>
      <c r="H1016">
        <v>1082.914</v>
      </c>
      <c r="I1016">
        <v>1.083</v>
      </c>
      <c r="J1016" t="b">
        <f t="shared" si="30"/>
        <v>0</v>
      </c>
      <c r="K1016" t="str">
        <f>IF($J1016,VLOOKUP(HOUR($A1016),Grid!$A$2:$E$25,2),VLOOKUP(HOUR($A1016),Grid!$A$2:$E$25,4))</f>
        <v>Winter Off-Peak</v>
      </c>
      <c r="L1016">
        <f>IF($J1016,VLOOKUP(HOUR($A1016),Grid!$A$2:$E$25,3),VLOOKUP(HOUR($A1016),Grid!$A$2:$E$25,5))</f>
        <v>0.16</v>
      </c>
      <c r="M1016">
        <f t="shared" si="31"/>
        <v>0.17327999999999999</v>
      </c>
    </row>
    <row r="1017" spans="1:13" x14ac:dyDescent="0.2">
      <c r="A1017" s="1">
        <v>43509.333333333336</v>
      </c>
      <c r="B1017" t="s">
        <v>9</v>
      </c>
      <c r="C1017" t="s">
        <v>10</v>
      </c>
      <c r="H1017">
        <v>1800.2850000000001</v>
      </c>
      <c r="I1017">
        <v>1.8</v>
      </c>
      <c r="J1017" t="b">
        <f t="shared" si="30"/>
        <v>0</v>
      </c>
      <c r="K1017" t="str">
        <f>IF($J1017,VLOOKUP(HOUR($A1017),Grid!$A$2:$E$25,2),VLOOKUP(HOUR($A1017),Grid!$A$2:$E$25,4))</f>
        <v>Winter Off-Peak</v>
      </c>
      <c r="L1017">
        <f>IF($J1017,VLOOKUP(HOUR($A1017),Grid!$A$2:$E$25,3),VLOOKUP(HOUR($A1017),Grid!$A$2:$E$25,5))</f>
        <v>0.16</v>
      </c>
      <c r="M1017">
        <f t="shared" si="31"/>
        <v>0.28800000000000003</v>
      </c>
    </row>
    <row r="1018" spans="1:13" x14ac:dyDescent="0.2">
      <c r="A1018" s="1">
        <v>43509.375</v>
      </c>
      <c r="B1018" t="s">
        <v>9</v>
      </c>
      <c r="C1018" t="s">
        <v>10</v>
      </c>
      <c r="H1018">
        <v>1350.721</v>
      </c>
      <c r="I1018">
        <v>1.351</v>
      </c>
      <c r="J1018" t="b">
        <f t="shared" si="30"/>
        <v>0</v>
      </c>
      <c r="K1018" t="str">
        <f>IF($J1018,VLOOKUP(HOUR($A1018),Grid!$A$2:$E$25,2),VLOOKUP(HOUR($A1018),Grid!$A$2:$E$25,4))</f>
        <v>Winter Off-Peak</v>
      </c>
      <c r="L1018">
        <f>IF($J1018,VLOOKUP(HOUR($A1018),Grid!$A$2:$E$25,3),VLOOKUP(HOUR($A1018),Grid!$A$2:$E$25,5))</f>
        <v>0.16</v>
      </c>
      <c r="M1018">
        <f t="shared" si="31"/>
        <v>0.21615999999999999</v>
      </c>
    </row>
    <row r="1019" spans="1:13" x14ac:dyDescent="0.2">
      <c r="A1019" s="1">
        <v>43509.416666666664</v>
      </c>
      <c r="B1019" t="s">
        <v>9</v>
      </c>
      <c r="C1019" t="s">
        <v>10</v>
      </c>
      <c r="H1019">
        <v>1538.0630000000001</v>
      </c>
      <c r="I1019">
        <v>1.538</v>
      </c>
      <c r="J1019" t="b">
        <f t="shared" si="30"/>
        <v>0</v>
      </c>
      <c r="K1019" t="str">
        <f>IF($J1019,VLOOKUP(HOUR($A1019),Grid!$A$2:$E$25,2),VLOOKUP(HOUR($A1019),Grid!$A$2:$E$25,4))</f>
        <v>Winter Off-Peak</v>
      </c>
      <c r="L1019">
        <f>IF($J1019,VLOOKUP(HOUR($A1019),Grid!$A$2:$E$25,3),VLOOKUP(HOUR($A1019),Grid!$A$2:$E$25,5))</f>
        <v>0.16</v>
      </c>
      <c r="M1019">
        <f t="shared" si="31"/>
        <v>0.24608000000000002</v>
      </c>
    </row>
    <row r="1020" spans="1:13" x14ac:dyDescent="0.2">
      <c r="A1020" s="1">
        <v>43509.458333333336</v>
      </c>
      <c r="B1020" t="s">
        <v>9</v>
      </c>
      <c r="C1020" t="s">
        <v>10</v>
      </c>
      <c r="H1020">
        <v>1532.4079999999999</v>
      </c>
      <c r="I1020">
        <v>1.532</v>
      </c>
      <c r="J1020" t="b">
        <f t="shared" si="30"/>
        <v>0</v>
      </c>
      <c r="K1020" t="str">
        <f>IF($J1020,VLOOKUP(HOUR($A1020),Grid!$A$2:$E$25,2),VLOOKUP(HOUR($A1020),Grid!$A$2:$E$25,4))</f>
        <v>Winter Off-Peak</v>
      </c>
      <c r="L1020">
        <f>IF($J1020,VLOOKUP(HOUR($A1020),Grid!$A$2:$E$25,3),VLOOKUP(HOUR($A1020),Grid!$A$2:$E$25,5))</f>
        <v>0.16</v>
      </c>
      <c r="M1020">
        <f t="shared" si="31"/>
        <v>0.24512</v>
      </c>
    </row>
    <row r="1021" spans="1:13" x14ac:dyDescent="0.2">
      <c r="A1021" s="1">
        <v>43509.5</v>
      </c>
      <c r="B1021" t="s">
        <v>9</v>
      </c>
      <c r="C1021" t="s">
        <v>10</v>
      </c>
      <c r="H1021">
        <v>1670.9549999999999</v>
      </c>
      <c r="I1021">
        <v>1.671</v>
      </c>
      <c r="J1021" t="b">
        <f t="shared" si="30"/>
        <v>0</v>
      </c>
      <c r="K1021" t="str">
        <f>IF($J1021,VLOOKUP(HOUR($A1021),Grid!$A$2:$E$25,2),VLOOKUP(HOUR($A1021),Grid!$A$2:$E$25,4))</f>
        <v>Winter Off-Peak</v>
      </c>
      <c r="L1021">
        <f>IF($J1021,VLOOKUP(HOUR($A1021),Grid!$A$2:$E$25,3),VLOOKUP(HOUR($A1021),Grid!$A$2:$E$25,5))</f>
        <v>0.16</v>
      </c>
      <c r="M1021">
        <f t="shared" si="31"/>
        <v>0.26735999999999999</v>
      </c>
    </row>
    <row r="1022" spans="1:13" x14ac:dyDescent="0.2">
      <c r="A1022" s="1">
        <v>43509.541666666664</v>
      </c>
      <c r="B1022" t="s">
        <v>9</v>
      </c>
      <c r="C1022" t="s">
        <v>10</v>
      </c>
      <c r="H1022">
        <v>1440.1659999999999</v>
      </c>
      <c r="I1022">
        <v>1.44</v>
      </c>
      <c r="J1022" t="b">
        <f t="shared" si="30"/>
        <v>0</v>
      </c>
      <c r="K1022" t="str">
        <f>IF($J1022,VLOOKUP(HOUR($A1022),Grid!$A$2:$E$25,2),VLOOKUP(HOUR($A1022),Grid!$A$2:$E$25,4))</f>
        <v>Winter Peak</v>
      </c>
      <c r="L1022">
        <f>IF($J1022,VLOOKUP(HOUR($A1022),Grid!$A$2:$E$25,3),VLOOKUP(HOUR($A1022),Grid!$A$2:$E$25,5))</f>
        <v>0.24</v>
      </c>
      <c r="M1022">
        <f t="shared" si="31"/>
        <v>0.34559999999999996</v>
      </c>
    </row>
    <row r="1023" spans="1:13" x14ac:dyDescent="0.2">
      <c r="A1023" s="1">
        <v>43509.583333333336</v>
      </c>
      <c r="B1023" t="s">
        <v>9</v>
      </c>
      <c r="C1023" t="s">
        <v>10</v>
      </c>
      <c r="H1023">
        <v>1322.5519999999999</v>
      </c>
      <c r="I1023">
        <v>1.323</v>
      </c>
      <c r="J1023" t="b">
        <f t="shared" si="30"/>
        <v>0</v>
      </c>
      <c r="K1023" t="str">
        <f>IF($J1023,VLOOKUP(HOUR($A1023),Grid!$A$2:$E$25,2),VLOOKUP(HOUR($A1023),Grid!$A$2:$E$25,4))</f>
        <v>Winter Peak</v>
      </c>
      <c r="L1023">
        <f>IF($J1023,VLOOKUP(HOUR($A1023),Grid!$A$2:$E$25,3),VLOOKUP(HOUR($A1023),Grid!$A$2:$E$25,5))</f>
        <v>0.24</v>
      </c>
      <c r="M1023">
        <f t="shared" si="31"/>
        <v>0.31751999999999997</v>
      </c>
    </row>
    <row r="1024" spans="1:13" x14ac:dyDescent="0.2">
      <c r="A1024" s="1">
        <v>43509.625</v>
      </c>
      <c r="B1024" t="s">
        <v>9</v>
      </c>
      <c r="C1024" t="s">
        <v>10</v>
      </c>
      <c r="H1024">
        <v>1857.7159999999999</v>
      </c>
      <c r="I1024">
        <v>1.8580000000000001</v>
      </c>
      <c r="J1024" t="b">
        <f t="shared" si="30"/>
        <v>0</v>
      </c>
      <c r="K1024" t="str">
        <f>IF($J1024,VLOOKUP(HOUR($A1024),Grid!$A$2:$E$25,2),VLOOKUP(HOUR($A1024),Grid!$A$2:$E$25,4))</f>
        <v>Winter Peak</v>
      </c>
      <c r="L1024">
        <f>IF($J1024,VLOOKUP(HOUR($A1024),Grid!$A$2:$E$25,3),VLOOKUP(HOUR($A1024),Grid!$A$2:$E$25,5))</f>
        <v>0.24</v>
      </c>
      <c r="M1024">
        <f t="shared" si="31"/>
        <v>0.44591999999999998</v>
      </c>
    </row>
    <row r="1025" spans="1:13" x14ac:dyDescent="0.2">
      <c r="A1025" s="1">
        <v>43509.666666666664</v>
      </c>
      <c r="B1025" t="s">
        <v>9</v>
      </c>
      <c r="C1025" t="s">
        <v>10</v>
      </c>
      <c r="H1025">
        <v>1563.2080000000001</v>
      </c>
      <c r="I1025">
        <v>1.5629999999999999</v>
      </c>
      <c r="J1025" t="b">
        <f t="shared" si="30"/>
        <v>0</v>
      </c>
      <c r="K1025" t="str">
        <f>IF($J1025,VLOOKUP(HOUR($A1025),Grid!$A$2:$E$25,2),VLOOKUP(HOUR($A1025),Grid!$A$2:$E$25,4))</f>
        <v>Winter Peak</v>
      </c>
      <c r="L1025">
        <f>IF($J1025,VLOOKUP(HOUR($A1025),Grid!$A$2:$E$25,3),VLOOKUP(HOUR($A1025),Grid!$A$2:$E$25,5))</f>
        <v>0.24</v>
      </c>
      <c r="M1025">
        <f t="shared" si="31"/>
        <v>0.37511999999999995</v>
      </c>
    </row>
    <row r="1026" spans="1:13" x14ac:dyDescent="0.2">
      <c r="A1026" s="1">
        <v>43509.708333333336</v>
      </c>
      <c r="B1026" t="s">
        <v>9</v>
      </c>
      <c r="C1026" t="s">
        <v>10</v>
      </c>
      <c r="H1026">
        <v>4035.1570000000002</v>
      </c>
      <c r="I1026">
        <v>4.0350000000000001</v>
      </c>
      <c r="J1026" t="b">
        <f t="shared" si="30"/>
        <v>0</v>
      </c>
      <c r="K1026" t="str">
        <f>IF($J1026,VLOOKUP(HOUR($A1026),Grid!$A$2:$E$25,2),VLOOKUP(HOUR($A1026),Grid!$A$2:$E$25,4))</f>
        <v>Winter Peak</v>
      </c>
      <c r="L1026">
        <f>IF($J1026,VLOOKUP(HOUR($A1026),Grid!$A$2:$E$25,3),VLOOKUP(HOUR($A1026),Grid!$A$2:$E$25,5))</f>
        <v>0.24</v>
      </c>
      <c r="M1026">
        <f t="shared" si="31"/>
        <v>0.96840000000000004</v>
      </c>
    </row>
    <row r="1027" spans="1:13" x14ac:dyDescent="0.2">
      <c r="A1027" s="1">
        <v>43509.75</v>
      </c>
      <c r="B1027" t="s">
        <v>9</v>
      </c>
      <c r="C1027" t="s">
        <v>10</v>
      </c>
      <c r="H1027">
        <v>2928.9119999999998</v>
      </c>
      <c r="I1027">
        <v>2.9289999999999998</v>
      </c>
      <c r="J1027" t="b">
        <f t="shared" ref="J1027:J1090" si="32">AND((MONTH($A1027)&gt;5), (MONTH($A1027)&lt;10))</f>
        <v>0</v>
      </c>
      <c r="K1027" t="str">
        <f>IF($J1027,VLOOKUP(HOUR($A1027),Grid!$A$2:$E$25,2),VLOOKUP(HOUR($A1027),Grid!$A$2:$E$25,4))</f>
        <v>Winter Peak</v>
      </c>
      <c r="L1027">
        <f>IF($J1027,VLOOKUP(HOUR($A1027),Grid!$A$2:$E$25,3),VLOOKUP(HOUR($A1027),Grid!$A$2:$E$25,5))</f>
        <v>0.24</v>
      </c>
      <c r="M1027">
        <f t="shared" ref="M1027:M1090" si="33">I1027*L1027</f>
        <v>0.70295999999999992</v>
      </c>
    </row>
    <row r="1028" spans="1:13" x14ac:dyDescent="0.2">
      <c r="A1028" s="1">
        <v>43509.791666666664</v>
      </c>
      <c r="B1028" t="s">
        <v>9</v>
      </c>
      <c r="C1028" t="s">
        <v>10</v>
      </c>
      <c r="H1028">
        <v>2005.9770000000001</v>
      </c>
      <c r="I1028">
        <v>2.0059999999999998</v>
      </c>
      <c r="J1028" t="b">
        <f t="shared" si="32"/>
        <v>0</v>
      </c>
      <c r="K1028" t="str">
        <f>IF($J1028,VLOOKUP(HOUR($A1028),Grid!$A$2:$E$25,2),VLOOKUP(HOUR($A1028),Grid!$A$2:$E$25,4))</f>
        <v>Winter Off-Peak</v>
      </c>
      <c r="L1028">
        <f>IF($J1028,VLOOKUP(HOUR($A1028),Grid!$A$2:$E$25,3),VLOOKUP(HOUR($A1028),Grid!$A$2:$E$25,5))</f>
        <v>0.17</v>
      </c>
      <c r="M1028">
        <f t="shared" si="33"/>
        <v>0.34101999999999999</v>
      </c>
    </row>
    <row r="1029" spans="1:13" x14ac:dyDescent="0.2">
      <c r="A1029" s="1">
        <v>43509.833333333336</v>
      </c>
      <c r="B1029" t="s">
        <v>9</v>
      </c>
      <c r="C1029" t="s">
        <v>10</v>
      </c>
      <c r="H1029">
        <v>3543.8119999999999</v>
      </c>
      <c r="I1029">
        <v>3.544</v>
      </c>
      <c r="J1029" t="b">
        <f t="shared" si="32"/>
        <v>0</v>
      </c>
      <c r="K1029" t="str">
        <f>IF($J1029,VLOOKUP(HOUR($A1029),Grid!$A$2:$E$25,2),VLOOKUP(HOUR($A1029),Grid!$A$2:$E$25,4))</f>
        <v>Winter Off-Peak</v>
      </c>
      <c r="L1029">
        <f>IF($J1029,VLOOKUP(HOUR($A1029),Grid!$A$2:$E$25,3),VLOOKUP(HOUR($A1029),Grid!$A$2:$E$25,5))</f>
        <v>0.17</v>
      </c>
      <c r="M1029">
        <f t="shared" si="33"/>
        <v>0.60248000000000002</v>
      </c>
    </row>
    <row r="1030" spans="1:13" x14ac:dyDescent="0.2">
      <c r="A1030" s="1">
        <v>43509.875</v>
      </c>
      <c r="B1030" t="s">
        <v>9</v>
      </c>
      <c r="C1030" t="s">
        <v>10</v>
      </c>
      <c r="H1030">
        <v>2093.4789999999998</v>
      </c>
      <c r="I1030">
        <v>2.093</v>
      </c>
      <c r="J1030" t="b">
        <f t="shared" si="32"/>
        <v>0</v>
      </c>
      <c r="K1030" t="str">
        <f>IF($J1030,VLOOKUP(HOUR($A1030),Grid!$A$2:$E$25,2),VLOOKUP(HOUR($A1030),Grid!$A$2:$E$25,4))</f>
        <v>Winter Off-Peak</v>
      </c>
      <c r="L1030">
        <f>IF($J1030,VLOOKUP(HOUR($A1030),Grid!$A$2:$E$25,3),VLOOKUP(HOUR($A1030),Grid!$A$2:$E$25,5))</f>
        <v>0.13</v>
      </c>
      <c r="M1030">
        <f t="shared" si="33"/>
        <v>0.27209</v>
      </c>
    </row>
    <row r="1031" spans="1:13" x14ac:dyDescent="0.2">
      <c r="A1031" s="1">
        <v>43509.916666666664</v>
      </c>
      <c r="B1031" t="s">
        <v>9</v>
      </c>
      <c r="C1031" t="s">
        <v>10</v>
      </c>
      <c r="H1031">
        <v>2020.8530000000001</v>
      </c>
      <c r="I1031">
        <v>2.0209999999999999</v>
      </c>
      <c r="J1031" t="b">
        <f t="shared" si="32"/>
        <v>0</v>
      </c>
      <c r="K1031" t="str">
        <f>IF($J1031,VLOOKUP(HOUR($A1031),Grid!$A$2:$E$25,2),VLOOKUP(HOUR($A1031),Grid!$A$2:$E$25,4))</f>
        <v>Winter Off-Peak</v>
      </c>
      <c r="L1031">
        <f>IF($J1031,VLOOKUP(HOUR($A1031),Grid!$A$2:$E$25,3),VLOOKUP(HOUR($A1031),Grid!$A$2:$E$25,5))</f>
        <v>0.13</v>
      </c>
      <c r="M1031">
        <f t="shared" si="33"/>
        <v>0.26273000000000002</v>
      </c>
    </row>
    <row r="1032" spans="1:13" x14ac:dyDescent="0.2">
      <c r="A1032" s="1">
        <v>43509.958333333336</v>
      </c>
      <c r="B1032" t="s">
        <v>9</v>
      </c>
      <c r="C1032" t="s">
        <v>10</v>
      </c>
      <c r="H1032">
        <v>1056.559</v>
      </c>
      <c r="I1032">
        <v>1.0569999999999999</v>
      </c>
      <c r="J1032" t="b">
        <f t="shared" si="32"/>
        <v>0</v>
      </c>
      <c r="K1032" t="str">
        <f>IF($J1032,VLOOKUP(HOUR($A1032),Grid!$A$2:$E$25,2),VLOOKUP(HOUR($A1032),Grid!$A$2:$E$25,4))</f>
        <v>Winter Off-Peak</v>
      </c>
      <c r="L1032">
        <f>IF($J1032,VLOOKUP(HOUR($A1032),Grid!$A$2:$E$25,3),VLOOKUP(HOUR($A1032),Grid!$A$2:$E$25,5))</f>
        <v>0.13</v>
      </c>
      <c r="M1032">
        <f t="shared" si="33"/>
        <v>0.13741</v>
      </c>
    </row>
    <row r="1033" spans="1:13" x14ac:dyDescent="0.2">
      <c r="A1033" s="1">
        <v>43510</v>
      </c>
      <c r="B1033" t="s">
        <v>9</v>
      </c>
      <c r="C1033" t="s">
        <v>10</v>
      </c>
      <c r="H1033">
        <v>870.31700000000001</v>
      </c>
      <c r="I1033">
        <v>0.87</v>
      </c>
      <c r="J1033" t="b">
        <f t="shared" si="32"/>
        <v>0</v>
      </c>
      <c r="K1033" t="str">
        <f>IF($J1033,VLOOKUP(HOUR($A1033),Grid!$A$2:$E$25,2),VLOOKUP(HOUR($A1033),Grid!$A$2:$E$25,4))</f>
        <v>Winter Super-Off-Peak</v>
      </c>
      <c r="L1033">
        <f>IF($J1033,VLOOKUP(HOUR($A1033),Grid!$A$2:$E$25,3),VLOOKUP(HOUR($A1033),Grid!$A$2:$E$25,5))</f>
        <v>0.13</v>
      </c>
      <c r="M1033">
        <f t="shared" si="33"/>
        <v>0.11310000000000001</v>
      </c>
    </row>
    <row r="1034" spans="1:13" x14ac:dyDescent="0.2">
      <c r="A1034" s="1">
        <v>43510.041666666664</v>
      </c>
      <c r="B1034" t="s">
        <v>9</v>
      </c>
      <c r="C1034" t="s">
        <v>10</v>
      </c>
      <c r="H1034">
        <v>800.46500000000003</v>
      </c>
      <c r="I1034">
        <v>0.8</v>
      </c>
      <c r="J1034" t="b">
        <f t="shared" si="32"/>
        <v>0</v>
      </c>
      <c r="K1034" t="str">
        <f>IF($J1034,VLOOKUP(HOUR($A1034),Grid!$A$2:$E$25,2),VLOOKUP(HOUR($A1034),Grid!$A$2:$E$25,4))</f>
        <v>Winter Super-Off-Peak</v>
      </c>
      <c r="L1034">
        <f>IF($J1034,VLOOKUP(HOUR($A1034),Grid!$A$2:$E$25,3),VLOOKUP(HOUR($A1034),Grid!$A$2:$E$25,5))</f>
        <v>0.13</v>
      </c>
      <c r="M1034">
        <f t="shared" si="33"/>
        <v>0.10400000000000001</v>
      </c>
    </row>
    <row r="1035" spans="1:13" x14ac:dyDescent="0.2">
      <c r="A1035" s="1">
        <v>43510.083333333336</v>
      </c>
      <c r="B1035" t="s">
        <v>9</v>
      </c>
      <c r="C1035" t="s">
        <v>10</v>
      </c>
      <c r="H1035">
        <v>804.78599999999994</v>
      </c>
      <c r="I1035">
        <v>0.80500000000000005</v>
      </c>
      <c r="J1035" t="b">
        <f t="shared" si="32"/>
        <v>0</v>
      </c>
      <c r="K1035" t="str">
        <f>IF($J1035,VLOOKUP(HOUR($A1035),Grid!$A$2:$E$25,2),VLOOKUP(HOUR($A1035),Grid!$A$2:$E$25,4))</f>
        <v>Winter Off-Peak</v>
      </c>
      <c r="L1035">
        <f>IF($J1035,VLOOKUP(HOUR($A1035),Grid!$A$2:$E$25,3),VLOOKUP(HOUR($A1035),Grid!$A$2:$E$25,5))</f>
        <v>0.13</v>
      </c>
      <c r="M1035">
        <f t="shared" si="33"/>
        <v>0.10465000000000001</v>
      </c>
    </row>
    <row r="1036" spans="1:13" x14ac:dyDescent="0.2">
      <c r="A1036" s="1">
        <v>43510.125</v>
      </c>
      <c r="B1036" t="s">
        <v>9</v>
      </c>
      <c r="C1036" t="s">
        <v>10</v>
      </c>
      <c r="H1036">
        <v>6411.7860000000001</v>
      </c>
      <c r="I1036">
        <v>6.4119999999999999</v>
      </c>
      <c r="J1036" t="b">
        <f t="shared" si="32"/>
        <v>0</v>
      </c>
      <c r="K1036" t="str">
        <f>IF($J1036,VLOOKUP(HOUR($A1036),Grid!$A$2:$E$25,2),VLOOKUP(HOUR($A1036),Grid!$A$2:$E$25,4))</f>
        <v>Winter Super-Off-Peak</v>
      </c>
      <c r="L1036">
        <f>IF($J1036,VLOOKUP(HOUR($A1036),Grid!$A$2:$E$25,3),VLOOKUP(HOUR($A1036),Grid!$A$2:$E$25,5))</f>
        <v>0.13</v>
      </c>
      <c r="M1036">
        <f t="shared" si="33"/>
        <v>0.83355999999999997</v>
      </c>
    </row>
    <row r="1037" spans="1:13" x14ac:dyDescent="0.2">
      <c r="A1037" s="1">
        <v>43510.166666666664</v>
      </c>
      <c r="B1037" t="s">
        <v>9</v>
      </c>
      <c r="C1037" t="s">
        <v>10</v>
      </c>
      <c r="H1037">
        <v>9932.5640000000003</v>
      </c>
      <c r="I1037">
        <v>9.9329999999999998</v>
      </c>
      <c r="J1037" t="b">
        <f t="shared" si="32"/>
        <v>0</v>
      </c>
      <c r="K1037" t="str">
        <f>IF($J1037,VLOOKUP(HOUR($A1037),Grid!$A$2:$E$25,2),VLOOKUP(HOUR($A1037),Grid!$A$2:$E$25,4))</f>
        <v>Winter Super-Off-Peak</v>
      </c>
      <c r="L1037">
        <f>IF($J1037,VLOOKUP(HOUR($A1037),Grid!$A$2:$E$25,3),VLOOKUP(HOUR($A1037),Grid!$A$2:$E$25,5))</f>
        <v>0.13</v>
      </c>
      <c r="M1037">
        <f t="shared" si="33"/>
        <v>1.29129</v>
      </c>
    </row>
    <row r="1038" spans="1:13" x14ac:dyDescent="0.2">
      <c r="A1038" s="1">
        <v>43510.208333333336</v>
      </c>
      <c r="B1038" t="s">
        <v>9</v>
      </c>
      <c r="C1038" t="s">
        <v>10</v>
      </c>
      <c r="H1038">
        <v>777.69299999999998</v>
      </c>
      <c r="I1038">
        <v>0.77800000000000002</v>
      </c>
      <c r="J1038" t="b">
        <f t="shared" si="32"/>
        <v>0</v>
      </c>
      <c r="K1038" t="str">
        <f>IF($J1038,VLOOKUP(HOUR($A1038),Grid!$A$2:$E$25,2),VLOOKUP(HOUR($A1038),Grid!$A$2:$E$25,4))</f>
        <v>Winter Super-Off-Peak</v>
      </c>
      <c r="L1038">
        <f>IF($J1038,VLOOKUP(HOUR($A1038),Grid!$A$2:$E$25,3),VLOOKUP(HOUR($A1038),Grid!$A$2:$E$25,5))</f>
        <v>0.13</v>
      </c>
      <c r="M1038">
        <f t="shared" si="33"/>
        <v>0.10114000000000001</v>
      </c>
    </row>
    <row r="1039" spans="1:13" x14ac:dyDescent="0.2">
      <c r="A1039" s="1">
        <v>43510.25</v>
      </c>
      <c r="B1039" t="s">
        <v>9</v>
      </c>
      <c r="C1039" t="s">
        <v>10</v>
      </c>
      <c r="H1039">
        <v>796.98699999999997</v>
      </c>
      <c r="I1039">
        <v>0.79700000000000004</v>
      </c>
      <c r="J1039" t="b">
        <f t="shared" si="32"/>
        <v>0</v>
      </c>
      <c r="K1039" t="str">
        <f>IF($J1039,VLOOKUP(HOUR($A1039),Grid!$A$2:$E$25,2),VLOOKUP(HOUR($A1039),Grid!$A$2:$E$25,4))</f>
        <v>Winter Super-Off-Peak</v>
      </c>
      <c r="L1039">
        <f>IF($J1039,VLOOKUP(HOUR($A1039),Grid!$A$2:$E$25,3),VLOOKUP(HOUR($A1039),Grid!$A$2:$E$25,5))</f>
        <v>0.13</v>
      </c>
      <c r="M1039">
        <f t="shared" si="33"/>
        <v>0.10361000000000001</v>
      </c>
    </row>
    <row r="1040" spans="1:13" x14ac:dyDescent="0.2">
      <c r="A1040" s="1">
        <v>43510.291666666664</v>
      </c>
      <c r="B1040" t="s">
        <v>9</v>
      </c>
      <c r="C1040" t="s">
        <v>10</v>
      </c>
      <c r="H1040">
        <v>1308.934</v>
      </c>
      <c r="I1040">
        <v>1.3089999999999999</v>
      </c>
      <c r="J1040" t="b">
        <f t="shared" si="32"/>
        <v>0</v>
      </c>
      <c r="K1040" t="str">
        <f>IF($J1040,VLOOKUP(HOUR($A1040),Grid!$A$2:$E$25,2),VLOOKUP(HOUR($A1040),Grid!$A$2:$E$25,4))</f>
        <v>Winter Off-Peak</v>
      </c>
      <c r="L1040">
        <f>IF($J1040,VLOOKUP(HOUR($A1040),Grid!$A$2:$E$25,3),VLOOKUP(HOUR($A1040),Grid!$A$2:$E$25,5))</f>
        <v>0.16</v>
      </c>
      <c r="M1040">
        <f t="shared" si="33"/>
        <v>0.20943999999999999</v>
      </c>
    </row>
    <row r="1041" spans="1:13" x14ac:dyDescent="0.2">
      <c r="A1041" s="1">
        <v>43510.333333333336</v>
      </c>
      <c r="B1041" t="s">
        <v>9</v>
      </c>
      <c r="C1041" t="s">
        <v>10</v>
      </c>
      <c r="H1041">
        <v>1777.663</v>
      </c>
      <c r="I1041">
        <v>1.778</v>
      </c>
      <c r="J1041" t="b">
        <f t="shared" si="32"/>
        <v>0</v>
      </c>
      <c r="K1041" t="str">
        <f>IF($J1041,VLOOKUP(HOUR($A1041),Grid!$A$2:$E$25,2),VLOOKUP(HOUR($A1041),Grid!$A$2:$E$25,4))</f>
        <v>Winter Off-Peak</v>
      </c>
      <c r="L1041">
        <f>IF($J1041,VLOOKUP(HOUR($A1041),Grid!$A$2:$E$25,3),VLOOKUP(HOUR($A1041),Grid!$A$2:$E$25,5))</f>
        <v>0.16</v>
      </c>
      <c r="M1041">
        <f t="shared" si="33"/>
        <v>0.28448000000000001</v>
      </c>
    </row>
    <row r="1042" spans="1:13" x14ac:dyDescent="0.2">
      <c r="A1042" s="1">
        <v>43510.375</v>
      </c>
      <c r="B1042" t="s">
        <v>9</v>
      </c>
      <c r="C1042" t="s">
        <v>10</v>
      </c>
      <c r="H1042">
        <v>2594.5070000000001</v>
      </c>
      <c r="I1042">
        <v>2.5950000000000002</v>
      </c>
      <c r="J1042" t="b">
        <f t="shared" si="32"/>
        <v>0</v>
      </c>
      <c r="K1042" t="str">
        <f>IF($J1042,VLOOKUP(HOUR($A1042),Grid!$A$2:$E$25,2),VLOOKUP(HOUR($A1042),Grid!$A$2:$E$25,4))</f>
        <v>Winter Off-Peak</v>
      </c>
      <c r="L1042">
        <f>IF($J1042,VLOOKUP(HOUR($A1042),Grid!$A$2:$E$25,3),VLOOKUP(HOUR($A1042),Grid!$A$2:$E$25,5))</f>
        <v>0.16</v>
      </c>
      <c r="M1042">
        <f t="shared" si="33"/>
        <v>0.41520000000000001</v>
      </c>
    </row>
    <row r="1043" spans="1:13" x14ac:dyDescent="0.2">
      <c r="A1043" s="1">
        <v>43510.416666666664</v>
      </c>
      <c r="B1043" t="s">
        <v>9</v>
      </c>
      <c r="C1043" t="s">
        <v>10</v>
      </c>
      <c r="H1043">
        <v>1543.53</v>
      </c>
      <c r="I1043">
        <v>1.544</v>
      </c>
      <c r="J1043" t="b">
        <f t="shared" si="32"/>
        <v>0</v>
      </c>
      <c r="K1043" t="str">
        <f>IF($J1043,VLOOKUP(HOUR($A1043),Grid!$A$2:$E$25,2),VLOOKUP(HOUR($A1043),Grid!$A$2:$E$25,4))</f>
        <v>Winter Off-Peak</v>
      </c>
      <c r="L1043">
        <f>IF($J1043,VLOOKUP(HOUR($A1043),Grid!$A$2:$E$25,3),VLOOKUP(HOUR($A1043),Grid!$A$2:$E$25,5))</f>
        <v>0.16</v>
      </c>
      <c r="M1043">
        <f t="shared" si="33"/>
        <v>0.24704000000000001</v>
      </c>
    </row>
    <row r="1044" spans="1:13" x14ac:dyDescent="0.2">
      <c r="A1044" s="1">
        <v>43510.458333333336</v>
      </c>
      <c r="B1044" t="s">
        <v>9</v>
      </c>
      <c r="C1044" t="s">
        <v>10</v>
      </c>
      <c r="H1044">
        <v>1397.3530000000001</v>
      </c>
      <c r="I1044">
        <v>1.397</v>
      </c>
      <c r="J1044" t="b">
        <f t="shared" si="32"/>
        <v>0</v>
      </c>
      <c r="K1044" t="str">
        <f>IF($J1044,VLOOKUP(HOUR($A1044),Grid!$A$2:$E$25,2),VLOOKUP(HOUR($A1044),Grid!$A$2:$E$25,4))</f>
        <v>Winter Off-Peak</v>
      </c>
      <c r="L1044">
        <f>IF($J1044,VLOOKUP(HOUR($A1044),Grid!$A$2:$E$25,3),VLOOKUP(HOUR($A1044),Grid!$A$2:$E$25,5))</f>
        <v>0.16</v>
      </c>
      <c r="M1044">
        <f t="shared" si="33"/>
        <v>0.22352</v>
      </c>
    </row>
    <row r="1045" spans="1:13" x14ac:dyDescent="0.2">
      <c r="A1045" s="1">
        <v>43510.5</v>
      </c>
      <c r="B1045" t="s">
        <v>9</v>
      </c>
      <c r="C1045" t="s">
        <v>10</v>
      </c>
      <c r="H1045">
        <v>1204.846</v>
      </c>
      <c r="I1045">
        <v>1.2050000000000001</v>
      </c>
      <c r="J1045" t="b">
        <f t="shared" si="32"/>
        <v>0</v>
      </c>
      <c r="K1045" t="str">
        <f>IF($J1045,VLOOKUP(HOUR($A1045),Grid!$A$2:$E$25,2),VLOOKUP(HOUR($A1045),Grid!$A$2:$E$25,4))</f>
        <v>Winter Off-Peak</v>
      </c>
      <c r="L1045">
        <f>IF($J1045,VLOOKUP(HOUR($A1045),Grid!$A$2:$E$25,3),VLOOKUP(HOUR($A1045),Grid!$A$2:$E$25,5))</f>
        <v>0.16</v>
      </c>
      <c r="M1045">
        <f t="shared" si="33"/>
        <v>0.19280000000000003</v>
      </c>
    </row>
    <row r="1046" spans="1:13" x14ac:dyDescent="0.2">
      <c r="A1046" s="1">
        <v>43510.541666666664</v>
      </c>
      <c r="B1046" t="s">
        <v>9</v>
      </c>
      <c r="C1046" t="s">
        <v>10</v>
      </c>
      <c r="H1046">
        <v>1161.154</v>
      </c>
      <c r="I1046">
        <v>1.161</v>
      </c>
      <c r="J1046" t="b">
        <f t="shared" si="32"/>
        <v>0</v>
      </c>
      <c r="K1046" t="str">
        <f>IF($J1046,VLOOKUP(HOUR($A1046),Grid!$A$2:$E$25,2),VLOOKUP(HOUR($A1046),Grid!$A$2:$E$25,4))</f>
        <v>Winter Peak</v>
      </c>
      <c r="L1046">
        <f>IF($J1046,VLOOKUP(HOUR($A1046),Grid!$A$2:$E$25,3),VLOOKUP(HOUR($A1046),Grid!$A$2:$E$25,5))</f>
        <v>0.24</v>
      </c>
      <c r="M1046">
        <f t="shared" si="33"/>
        <v>0.27864</v>
      </c>
    </row>
    <row r="1047" spans="1:13" x14ac:dyDescent="0.2">
      <c r="A1047" s="1">
        <v>43510.583333333336</v>
      </c>
      <c r="B1047" t="s">
        <v>9</v>
      </c>
      <c r="C1047" t="s">
        <v>10</v>
      </c>
      <c r="H1047">
        <v>1158.077</v>
      </c>
      <c r="I1047">
        <v>1.1579999999999999</v>
      </c>
      <c r="J1047" t="b">
        <f t="shared" si="32"/>
        <v>0</v>
      </c>
      <c r="K1047" t="str">
        <f>IF($J1047,VLOOKUP(HOUR($A1047),Grid!$A$2:$E$25,2),VLOOKUP(HOUR($A1047),Grid!$A$2:$E$25,4))</f>
        <v>Winter Peak</v>
      </c>
      <c r="L1047">
        <f>IF($J1047,VLOOKUP(HOUR($A1047),Grid!$A$2:$E$25,3),VLOOKUP(HOUR($A1047),Grid!$A$2:$E$25,5))</f>
        <v>0.24</v>
      </c>
      <c r="M1047">
        <f t="shared" si="33"/>
        <v>0.27791999999999994</v>
      </c>
    </row>
    <row r="1048" spans="1:13" x14ac:dyDescent="0.2">
      <c r="A1048" s="1">
        <v>43510.625</v>
      </c>
      <c r="B1048" t="s">
        <v>9</v>
      </c>
      <c r="C1048" t="s">
        <v>10</v>
      </c>
      <c r="H1048">
        <v>1133.528</v>
      </c>
      <c r="I1048">
        <v>1.1339999999999999</v>
      </c>
      <c r="J1048" t="b">
        <f t="shared" si="32"/>
        <v>0</v>
      </c>
      <c r="K1048" t="str">
        <f>IF($J1048,VLOOKUP(HOUR($A1048),Grid!$A$2:$E$25,2),VLOOKUP(HOUR($A1048),Grid!$A$2:$E$25,4))</f>
        <v>Winter Peak</v>
      </c>
      <c r="L1048">
        <f>IF($J1048,VLOOKUP(HOUR($A1048),Grid!$A$2:$E$25,3),VLOOKUP(HOUR($A1048),Grid!$A$2:$E$25,5))</f>
        <v>0.24</v>
      </c>
      <c r="M1048">
        <f t="shared" si="33"/>
        <v>0.27215999999999996</v>
      </c>
    </row>
    <row r="1049" spans="1:13" x14ac:dyDescent="0.2">
      <c r="A1049" s="1">
        <v>43510.666666666664</v>
      </c>
      <c r="B1049" t="s">
        <v>9</v>
      </c>
      <c r="C1049" t="s">
        <v>10</v>
      </c>
      <c r="H1049">
        <v>1146.19</v>
      </c>
      <c r="I1049">
        <v>1.1459999999999999</v>
      </c>
      <c r="J1049" t="b">
        <f t="shared" si="32"/>
        <v>0</v>
      </c>
      <c r="K1049" t="str">
        <f>IF($J1049,VLOOKUP(HOUR($A1049),Grid!$A$2:$E$25,2),VLOOKUP(HOUR($A1049),Grid!$A$2:$E$25,4))</f>
        <v>Winter Peak</v>
      </c>
      <c r="L1049">
        <f>IF($J1049,VLOOKUP(HOUR($A1049),Grid!$A$2:$E$25,3),VLOOKUP(HOUR($A1049),Grid!$A$2:$E$25,5))</f>
        <v>0.24</v>
      </c>
      <c r="M1049">
        <f t="shared" si="33"/>
        <v>0.27503999999999995</v>
      </c>
    </row>
    <row r="1050" spans="1:13" x14ac:dyDescent="0.2">
      <c r="A1050" s="1">
        <v>43510.708333333336</v>
      </c>
      <c r="B1050" t="s">
        <v>9</v>
      </c>
      <c r="C1050" t="s">
        <v>10</v>
      </c>
      <c r="H1050">
        <v>1157.5360000000001</v>
      </c>
      <c r="I1050">
        <v>1.1579999999999999</v>
      </c>
      <c r="J1050" t="b">
        <f t="shared" si="32"/>
        <v>0</v>
      </c>
      <c r="K1050" t="str">
        <f>IF($J1050,VLOOKUP(HOUR($A1050),Grid!$A$2:$E$25,2),VLOOKUP(HOUR($A1050),Grid!$A$2:$E$25,4))</f>
        <v>Winter Peak</v>
      </c>
      <c r="L1050">
        <f>IF($J1050,VLOOKUP(HOUR($A1050),Grid!$A$2:$E$25,3),VLOOKUP(HOUR($A1050),Grid!$A$2:$E$25,5))</f>
        <v>0.24</v>
      </c>
      <c r="M1050">
        <f t="shared" si="33"/>
        <v>0.27791999999999994</v>
      </c>
    </row>
    <row r="1051" spans="1:13" x14ac:dyDescent="0.2">
      <c r="A1051" s="1">
        <v>43510.75</v>
      </c>
      <c r="B1051" t="s">
        <v>9</v>
      </c>
      <c r="C1051" t="s">
        <v>10</v>
      </c>
      <c r="H1051">
        <v>2453.8330000000001</v>
      </c>
      <c r="I1051">
        <v>2.4540000000000002</v>
      </c>
      <c r="J1051" t="b">
        <f t="shared" si="32"/>
        <v>0</v>
      </c>
      <c r="K1051" t="str">
        <f>IF($J1051,VLOOKUP(HOUR($A1051),Grid!$A$2:$E$25,2),VLOOKUP(HOUR($A1051),Grid!$A$2:$E$25,4))</f>
        <v>Winter Peak</v>
      </c>
      <c r="L1051">
        <f>IF($J1051,VLOOKUP(HOUR($A1051),Grid!$A$2:$E$25,3),VLOOKUP(HOUR($A1051),Grid!$A$2:$E$25,5))</f>
        <v>0.24</v>
      </c>
      <c r="M1051">
        <f t="shared" si="33"/>
        <v>0.58896000000000004</v>
      </c>
    </row>
    <row r="1052" spans="1:13" x14ac:dyDescent="0.2">
      <c r="A1052" s="1">
        <v>43510.791666666664</v>
      </c>
      <c r="B1052" t="s">
        <v>9</v>
      </c>
      <c r="C1052" t="s">
        <v>10</v>
      </c>
      <c r="H1052">
        <v>2593.9630000000002</v>
      </c>
      <c r="I1052">
        <v>2.5939999999999999</v>
      </c>
      <c r="J1052" t="b">
        <f t="shared" si="32"/>
        <v>0</v>
      </c>
      <c r="K1052" t="str">
        <f>IF($J1052,VLOOKUP(HOUR($A1052),Grid!$A$2:$E$25,2),VLOOKUP(HOUR($A1052),Grid!$A$2:$E$25,4))</f>
        <v>Winter Off-Peak</v>
      </c>
      <c r="L1052">
        <f>IF($J1052,VLOOKUP(HOUR($A1052),Grid!$A$2:$E$25,3),VLOOKUP(HOUR($A1052),Grid!$A$2:$E$25,5))</f>
        <v>0.17</v>
      </c>
      <c r="M1052">
        <f t="shared" si="33"/>
        <v>0.44097999999999998</v>
      </c>
    </row>
    <row r="1053" spans="1:13" x14ac:dyDescent="0.2">
      <c r="A1053" s="1">
        <v>43510.833333333336</v>
      </c>
      <c r="B1053" t="s">
        <v>9</v>
      </c>
      <c r="C1053" t="s">
        <v>10</v>
      </c>
      <c r="H1053">
        <v>2225.8290000000002</v>
      </c>
      <c r="I1053">
        <v>2.226</v>
      </c>
      <c r="J1053" t="b">
        <f t="shared" si="32"/>
        <v>0</v>
      </c>
      <c r="K1053" t="str">
        <f>IF($J1053,VLOOKUP(HOUR($A1053),Grid!$A$2:$E$25,2),VLOOKUP(HOUR($A1053),Grid!$A$2:$E$25,4))</f>
        <v>Winter Off-Peak</v>
      </c>
      <c r="L1053">
        <f>IF($J1053,VLOOKUP(HOUR($A1053),Grid!$A$2:$E$25,3),VLOOKUP(HOUR($A1053),Grid!$A$2:$E$25,5))</f>
        <v>0.17</v>
      </c>
      <c r="M1053">
        <f t="shared" si="33"/>
        <v>0.37842000000000003</v>
      </c>
    </row>
    <row r="1054" spans="1:13" x14ac:dyDescent="0.2">
      <c r="A1054" s="1">
        <v>43510.875</v>
      </c>
      <c r="B1054" t="s">
        <v>9</v>
      </c>
      <c r="C1054" t="s">
        <v>10</v>
      </c>
      <c r="H1054">
        <v>3106.3780000000002</v>
      </c>
      <c r="I1054">
        <v>3.1059999999999999</v>
      </c>
      <c r="J1054" t="b">
        <f t="shared" si="32"/>
        <v>0</v>
      </c>
      <c r="K1054" t="str">
        <f>IF($J1054,VLOOKUP(HOUR($A1054),Grid!$A$2:$E$25,2),VLOOKUP(HOUR($A1054),Grid!$A$2:$E$25,4))</f>
        <v>Winter Off-Peak</v>
      </c>
      <c r="L1054">
        <f>IF($J1054,VLOOKUP(HOUR($A1054),Grid!$A$2:$E$25,3),VLOOKUP(HOUR($A1054),Grid!$A$2:$E$25,5))</f>
        <v>0.13</v>
      </c>
      <c r="M1054">
        <f t="shared" si="33"/>
        <v>0.40377999999999997</v>
      </c>
    </row>
    <row r="1055" spans="1:13" x14ac:dyDescent="0.2">
      <c r="A1055" s="1">
        <v>43510.916666666664</v>
      </c>
      <c r="B1055" t="s">
        <v>9</v>
      </c>
      <c r="C1055" t="s">
        <v>10</v>
      </c>
      <c r="H1055">
        <v>2452.0940000000001</v>
      </c>
      <c r="I1055">
        <v>2.452</v>
      </c>
      <c r="J1055" t="b">
        <f t="shared" si="32"/>
        <v>0</v>
      </c>
      <c r="K1055" t="str">
        <f>IF($J1055,VLOOKUP(HOUR($A1055),Grid!$A$2:$E$25,2),VLOOKUP(HOUR($A1055),Grid!$A$2:$E$25,4))</f>
        <v>Winter Off-Peak</v>
      </c>
      <c r="L1055">
        <f>IF($J1055,VLOOKUP(HOUR($A1055),Grid!$A$2:$E$25,3),VLOOKUP(HOUR($A1055),Grid!$A$2:$E$25,5))</f>
        <v>0.13</v>
      </c>
      <c r="M1055">
        <f t="shared" si="33"/>
        <v>0.31875999999999999</v>
      </c>
    </row>
    <row r="1056" spans="1:13" x14ac:dyDescent="0.2">
      <c r="A1056" s="1">
        <v>43510.958333333336</v>
      </c>
      <c r="B1056" t="s">
        <v>9</v>
      </c>
      <c r="C1056" t="s">
        <v>10</v>
      </c>
      <c r="H1056">
        <v>1193.3399999999999</v>
      </c>
      <c r="I1056">
        <v>1.1930000000000001</v>
      </c>
      <c r="J1056" t="b">
        <f t="shared" si="32"/>
        <v>0</v>
      </c>
      <c r="K1056" t="str">
        <f>IF($J1056,VLOOKUP(HOUR($A1056),Grid!$A$2:$E$25,2),VLOOKUP(HOUR($A1056),Grid!$A$2:$E$25,4))</f>
        <v>Winter Off-Peak</v>
      </c>
      <c r="L1056">
        <f>IF($J1056,VLOOKUP(HOUR($A1056),Grid!$A$2:$E$25,3),VLOOKUP(HOUR($A1056),Grid!$A$2:$E$25,5))</f>
        <v>0.13</v>
      </c>
      <c r="M1056">
        <f t="shared" si="33"/>
        <v>0.15509000000000001</v>
      </c>
    </row>
    <row r="1057" spans="1:13" x14ac:dyDescent="0.2">
      <c r="A1057" s="1">
        <v>43511</v>
      </c>
      <c r="B1057" t="s">
        <v>9</v>
      </c>
      <c r="C1057" t="s">
        <v>10</v>
      </c>
      <c r="H1057">
        <v>869.97</v>
      </c>
      <c r="I1057">
        <v>0.87</v>
      </c>
      <c r="J1057" t="b">
        <f t="shared" si="32"/>
        <v>0</v>
      </c>
      <c r="K1057" t="str">
        <f>IF($J1057,VLOOKUP(HOUR($A1057),Grid!$A$2:$E$25,2),VLOOKUP(HOUR($A1057),Grid!$A$2:$E$25,4))</f>
        <v>Winter Super-Off-Peak</v>
      </c>
      <c r="L1057">
        <f>IF($J1057,VLOOKUP(HOUR($A1057),Grid!$A$2:$E$25,3),VLOOKUP(HOUR($A1057),Grid!$A$2:$E$25,5))</f>
        <v>0.13</v>
      </c>
      <c r="M1057">
        <f t="shared" si="33"/>
        <v>0.11310000000000001</v>
      </c>
    </row>
    <row r="1058" spans="1:13" x14ac:dyDescent="0.2">
      <c r="A1058" s="1">
        <v>43511.041666666664</v>
      </c>
      <c r="B1058" t="s">
        <v>9</v>
      </c>
      <c r="C1058" t="s">
        <v>10</v>
      </c>
      <c r="H1058">
        <v>809.67499999999995</v>
      </c>
      <c r="I1058">
        <v>0.81</v>
      </c>
      <c r="J1058" t="b">
        <f t="shared" si="32"/>
        <v>0</v>
      </c>
      <c r="K1058" t="str">
        <f>IF($J1058,VLOOKUP(HOUR($A1058),Grid!$A$2:$E$25,2),VLOOKUP(HOUR($A1058),Grid!$A$2:$E$25,4))</f>
        <v>Winter Super-Off-Peak</v>
      </c>
      <c r="L1058">
        <f>IF($J1058,VLOOKUP(HOUR($A1058),Grid!$A$2:$E$25,3),VLOOKUP(HOUR($A1058),Grid!$A$2:$E$25,5))</f>
        <v>0.13</v>
      </c>
      <c r="M1058">
        <f t="shared" si="33"/>
        <v>0.1053</v>
      </c>
    </row>
    <row r="1059" spans="1:13" x14ac:dyDescent="0.2">
      <c r="A1059" s="1">
        <v>43511.083333333336</v>
      </c>
      <c r="B1059" t="s">
        <v>9</v>
      </c>
      <c r="C1059" t="s">
        <v>10</v>
      </c>
      <c r="H1059">
        <v>766.99</v>
      </c>
      <c r="I1059">
        <v>0.76700000000000002</v>
      </c>
      <c r="J1059" t="b">
        <f t="shared" si="32"/>
        <v>0</v>
      </c>
      <c r="K1059" t="str">
        <f>IF($J1059,VLOOKUP(HOUR($A1059),Grid!$A$2:$E$25,2),VLOOKUP(HOUR($A1059),Grid!$A$2:$E$25,4))</f>
        <v>Winter Off-Peak</v>
      </c>
      <c r="L1059">
        <f>IF($J1059,VLOOKUP(HOUR($A1059),Grid!$A$2:$E$25,3),VLOOKUP(HOUR($A1059),Grid!$A$2:$E$25,5))</f>
        <v>0.13</v>
      </c>
      <c r="M1059">
        <f t="shared" si="33"/>
        <v>9.9710000000000007E-2</v>
      </c>
    </row>
    <row r="1060" spans="1:13" x14ac:dyDescent="0.2">
      <c r="A1060" s="1">
        <v>43511.125</v>
      </c>
      <c r="B1060" t="s">
        <v>9</v>
      </c>
      <c r="C1060" t="s">
        <v>10</v>
      </c>
      <c r="H1060">
        <v>894.91700000000003</v>
      </c>
      <c r="I1060">
        <v>0.89500000000000002</v>
      </c>
      <c r="J1060" t="b">
        <f t="shared" si="32"/>
        <v>0</v>
      </c>
      <c r="K1060" t="str">
        <f>IF($J1060,VLOOKUP(HOUR($A1060),Grid!$A$2:$E$25,2),VLOOKUP(HOUR($A1060),Grid!$A$2:$E$25,4))</f>
        <v>Winter Super-Off-Peak</v>
      </c>
      <c r="L1060">
        <f>IF($J1060,VLOOKUP(HOUR($A1060),Grid!$A$2:$E$25,3),VLOOKUP(HOUR($A1060),Grid!$A$2:$E$25,5))</f>
        <v>0.13</v>
      </c>
      <c r="M1060">
        <f t="shared" si="33"/>
        <v>0.11635000000000001</v>
      </c>
    </row>
    <row r="1061" spans="1:13" x14ac:dyDescent="0.2">
      <c r="A1061" s="1">
        <v>43511.166666666664</v>
      </c>
      <c r="B1061" t="s">
        <v>9</v>
      </c>
      <c r="C1061" t="s">
        <v>10</v>
      </c>
      <c r="H1061">
        <v>970.423</v>
      </c>
      <c r="I1061">
        <v>0.97</v>
      </c>
      <c r="J1061" t="b">
        <f t="shared" si="32"/>
        <v>0</v>
      </c>
      <c r="K1061" t="str">
        <f>IF($J1061,VLOOKUP(HOUR($A1061),Grid!$A$2:$E$25,2),VLOOKUP(HOUR($A1061),Grid!$A$2:$E$25,4))</f>
        <v>Winter Super-Off-Peak</v>
      </c>
      <c r="L1061">
        <f>IF($J1061,VLOOKUP(HOUR($A1061),Grid!$A$2:$E$25,3),VLOOKUP(HOUR($A1061),Grid!$A$2:$E$25,5))</f>
        <v>0.13</v>
      </c>
      <c r="M1061">
        <f t="shared" si="33"/>
        <v>0.12609999999999999</v>
      </c>
    </row>
    <row r="1062" spans="1:13" x14ac:dyDescent="0.2">
      <c r="A1062" s="1">
        <v>43511.208333333336</v>
      </c>
      <c r="B1062" t="s">
        <v>9</v>
      </c>
      <c r="C1062" t="s">
        <v>10</v>
      </c>
      <c r="H1062">
        <v>2164.0100000000002</v>
      </c>
      <c r="I1062">
        <v>2.1640000000000001</v>
      </c>
      <c r="J1062" t="b">
        <f t="shared" si="32"/>
        <v>0</v>
      </c>
      <c r="K1062" t="str">
        <f>IF($J1062,VLOOKUP(HOUR($A1062),Grid!$A$2:$E$25,2),VLOOKUP(HOUR($A1062),Grid!$A$2:$E$25,4))</f>
        <v>Winter Super-Off-Peak</v>
      </c>
      <c r="L1062">
        <f>IF($J1062,VLOOKUP(HOUR($A1062),Grid!$A$2:$E$25,3),VLOOKUP(HOUR($A1062),Grid!$A$2:$E$25,5))</f>
        <v>0.13</v>
      </c>
      <c r="M1062">
        <f t="shared" si="33"/>
        <v>0.28132000000000001</v>
      </c>
    </row>
    <row r="1063" spans="1:13" x14ac:dyDescent="0.2">
      <c r="A1063" s="1">
        <v>43511.25</v>
      </c>
      <c r="B1063" t="s">
        <v>9</v>
      </c>
      <c r="C1063" t="s">
        <v>10</v>
      </c>
      <c r="H1063">
        <v>2627.7689999999998</v>
      </c>
      <c r="I1063">
        <v>2.6280000000000001</v>
      </c>
      <c r="J1063" t="b">
        <f t="shared" si="32"/>
        <v>0</v>
      </c>
      <c r="K1063" t="str">
        <f>IF($J1063,VLOOKUP(HOUR($A1063),Grid!$A$2:$E$25,2),VLOOKUP(HOUR($A1063),Grid!$A$2:$E$25,4))</f>
        <v>Winter Super-Off-Peak</v>
      </c>
      <c r="L1063">
        <f>IF($J1063,VLOOKUP(HOUR($A1063),Grid!$A$2:$E$25,3),VLOOKUP(HOUR($A1063),Grid!$A$2:$E$25,5))</f>
        <v>0.13</v>
      </c>
      <c r="M1063">
        <f t="shared" si="33"/>
        <v>0.34164</v>
      </c>
    </row>
    <row r="1064" spans="1:13" x14ac:dyDescent="0.2">
      <c r="A1064" s="1">
        <v>43511.291666666664</v>
      </c>
      <c r="B1064" t="s">
        <v>9</v>
      </c>
      <c r="C1064" t="s">
        <v>10</v>
      </c>
      <c r="H1064">
        <v>3208.25</v>
      </c>
      <c r="I1064">
        <v>3.2080000000000002</v>
      </c>
      <c r="J1064" t="b">
        <f t="shared" si="32"/>
        <v>0</v>
      </c>
      <c r="K1064" t="str">
        <f>IF($J1064,VLOOKUP(HOUR($A1064),Grid!$A$2:$E$25,2),VLOOKUP(HOUR($A1064),Grid!$A$2:$E$25,4))</f>
        <v>Winter Off-Peak</v>
      </c>
      <c r="L1064">
        <f>IF($J1064,VLOOKUP(HOUR($A1064),Grid!$A$2:$E$25,3),VLOOKUP(HOUR($A1064),Grid!$A$2:$E$25,5))</f>
        <v>0.16</v>
      </c>
      <c r="M1064">
        <f t="shared" si="33"/>
        <v>0.51328000000000007</v>
      </c>
    </row>
    <row r="1065" spans="1:13" x14ac:dyDescent="0.2">
      <c r="A1065" s="1">
        <v>43511.333333333336</v>
      </c>
      <c r="B1065" t="s">
        <v>9</v>
      </c>
      <c r="C1065" t="s">
        <v>10</v>
      </c>
      <c r="H1065">
        <v>2301.0300000000002</v>
      </c>
      <c r="I1065">
        <v>2.3010000000000002</v>
      </c>
      <c r="J1065" t="b">
        <f t="shared" si="32"/>
        <v>0</v>
      </c>
      <c r="K1065" t="str">
        <f>IF($J1065,VLOOKUP(HOUR($A1065),Grid!$A$2:$E$25,2),VLOOKUP(HOUR($A1065),Grid!$A$2:$E$25,4))</f>
        <v>Winter Off-Peak</v>
      </c>
      <c r="L1065">
        <f>IF($J1065,VLOOKUP(HOUR($A1065),Grid!$A$2:$E$25,3),VLOOKUP(HOUR($A1065),Grid!$A$2:$E$25,5))</f>
        <v>0.16</v>
      </c>
      <c r="M1065">
        <f t="shared" si="33"/>
        <v>0.36816000000000004</v>
      </c>
    </row>
    <row r="1066" spans="1:13" x14ac:dyDescent="0.2">
      <c r="A1066" s="1">
        <v>43511.375</v>
      </c>
      <c r="B1066" t="s">
        <v>9</v>
      </c>
      <c r="C1066" t="s">
        <v>10</v>
      </c>
      <c r="H1066">
        <v>1193.7049999999999</v>
      </c>
      <c r="I1066">
        <v>1.194</v>
      </c>
      <c r="J1066" t="b">
        <f t="shared" si="32"/>
        <v>0</v>
      </c>
      <c r="K1066" t="str">
        <f>IF($J1066,VLOOKUP(HOUR($A1066),Grid!$A$2:$E$25,2),VLOOKUP(HOUR($A1066),Grid!$A$2:$E$25,4))</f>
        <v>Winter Off-Peak</v>
      </c>
      <c r="L1066">
        <f>IF($J1066,VLOOKUP(HOUR($A1066),Grid!$A$2:$E$25,3),VLOOKUP(HOUR($A1066),Grid!$A$2:$E$25,5))</f>
        <v>0.16</v>
      </c>
      <c r="M1066">
        <f t="shared" si="33"/>
        <v>0.19103999999999999</v>
      </c>
    </row>
    <row r="1067" spans="1:13" x14ac:dyDescent="0.2">
      <c r="A1067" s="1">
        <v>43511.416666666664</v>
      </c>
      <c r="B1067" t="s">
        <v>9</v>
      </c>
      <c r="C1067" t="s">
        <v>10</v>
      </c>
      <c r="H1067">
        <v>1013.123</v>
      </c>
      <c r="I1067">
        <v>1.0129999999999999</v>
      </c>
      <c r="J1067" t="b">
        <f t="shared" si="32"/>
        <v>0</v>
      </c>
      <c r="K1067" t="str">
        <f>IF($J1067,VLOOKUP(HOUR($A1067),Grid!$A$2:$E$25,2),VLOOKUP(HOUR($A1067),Grid!$A$2:$E$25,4))</f>
        <v>Winter Off-Peak</v>
      </c>
      <c r="L1067">
        <f>IF($J1067,VLOOKUP(HOUR($A1067),Grid!$A$2:$E$25,3),VLOOKUP(HOUR($A1067),Grid!$A$2:$E$25,5))</f>
        <v>0.16</v>
      </c>
      <c r="M1067">
        <f t="shared" si="33"/>
        <v>0.16207999999999997</v>
      </c>
    </row>
    <row r="1068" spans="1:13" x14ac:dyDescent="0.2">
      <c r="A1068" s="1">
        <v>43511.458333333336</v>
      </c>
      <c r="B1068" t="s">
        <v>9</v>
      </c>
      <c r="C1068" t="s">
        <v>10</v>
      </c>
      <c r="H1068">
        <v>1113.713</v>
      </c>
      <c r="I1068">
        <v>1.1140000000000001</v>
      </c>
      <c r="J1068" t="b">
        <f t="shared" si="32"/>
        <v>0</v>
      </c>
      <c r="K1068" t="str">
        <f>IF($J1068,VLOOKUP(HOUR($A1068),Grid!$A$2:$E$25,2),VLOOKUP(HOUR($A1068),Grid!$A$2:$E$25,4))</f>
        <v>Winter Off-Peak</v>
      </c>
      <c r="L1068">
        <f>IF($J1068,VLOOKUP(HOUR($A1068),Grid!$A$2:$E$25,3),VLOOKUP(HOUR($A1068),Grid!$A$2:$E$25,5))</f>
        <v>0.16</v>
      </c>
      <c r="M1068">
        <f t="shared" si="33"/>
        <v>0.17824000000000001</v>
      </c>
    </row>
    <row r="1069" spans="1:13" x14ac:dyDescent="0.2">
      <c r="A1069" s="1">
        <v>43511.5</v>
      </c>
      <c r="B1069" t="s">
        <v>9</v>
      </c>
      <c r="C1069" t="s">
        <v>10</v>
      </c>
      <c r="H1069">
        <v>1686.377</v>
      </c>
      <c r="I1069">
        <v>1.6859999999999999</v>
      </c>
      <c r="J1069" t="b">
        <f t="shared" si="32"/>
        <v>0</v>
      </c>
      <c r="K1069" t="str">
        <f>IF($J1069,VLOOKUP(HOUR($A1069),Grid!$A$2:$E$25,2),VLOOKUP(HOUR($A1069),Grid!$A$2:$E$25,4))</f>
        <v>Winter Off-Peak</v>
      </c>
      <c r="L1069">
        <f>IF($J1069,VLOOKUP(HOUR($A1069),Grid!$A$2:$E$25,3),VLOOKUP(HOUR($A1069),Grid!$A$2:$E$25,5))</f>
        <v>0.16</v>
      </c>
      <c r="M1069">
        <f t="shared" si="33"/>
        <v>0.26976</v>
      </c>
    </row>
    <row r="1070" spans="1:13" x14ac:dyDescent="0.2">
      <c r="A1070" s="1">
        <v>43511.541666666664</v>
      </c>
      <c r="B1070" t="s">
        <v>9</v>
      </c>
      <c r="C1070" t="s">
        <v>10</v>
      </c>
      <c r="H1070">
        <v>3659.99</v>
      </c>
      <c r="I1070">
        <v>3.66</v>
      </c>
      <c r="J1070" t="b">
        <f t="shared" si="32"/>
        <v>0</v>
      </c>
      <c r="K1070" t="str">
        <f>IF($J1070,VLOOKUP(HOUR($A1070),Grid!$A$2:$E$25,2),VLOOKUP(HOUR($A1070),Grid!$A$2:$E$25,4))</f>
        <v>Winter Peak</v>
      </c>
      <c r="L1070">
        <f>IF($J1070,VLOOKUP(HOUR($A1070),Grid!$A$2:$E$25,3),VLOOKUP(HOUR($A1070),Grid!$A$2:$E$25,5))</f>
        <v>0.24</v>
      </c>
      <c r="M1070">
        <f t="shared" si="33"/>
        <v>0.87839999999999996</v>
      </c>
    </row>
    <row r="1071" spans="1:13" x14ac:dyDescent="0.2">
      <c r="A1071" s="1">
        <v>43511.583333333336</v>
      </c>
      <c r="B1071" t="s">
        <v>9</v>
      </c>
      <c r="C1071" t="s">
        <v>10</v>
      </c>
      <c r="H1071">
        <v>2171.636</v>
      </c>
      <c r="I1071">
        <v>2.1720000000000002</v>
      </c>
      <c r="J1071" t="b">
        <f t="shared" si="32"/>
        <v>0</v>
      </c>
      <c r="K1071" t="str">
        <f>IF($J1071,VLOOKUP(HOUR($A1071),Grid!$A$2:$E$25,2),VLOOKUP(HOUR($A1071),Grid!$A$2:$E$25,4))</f>
        <v>Winter Peak</v>
      </c>
      <c r="L1071">
        <f>IF($J1071,VLOOKUP(HOUR($A1071),Grid!$A$2:$E$25,3),VLOOKUP(HOUR($A1071),Grid!$A$2:$E$25,5))</f>
        <v>0.24</v>
      </c>
      <c r="M1071">
        <f t="shared" si="33"/>
        <v>0.52127999999999997</v>
      </c>
    </row>
    <row r="1072" spans="1:13" x14ac:dyDescent="0.2">
      <c r="A1072" s="1">
        <v>43511.625</v>
      </c>
      <c r="B1072" t="s">
        <v>9</v>
      </c>
      <c r="C1072" t="s">
        <v>10</v>
      </c>
      <c r="H1072">
        <v>1277.9169999999999</v>
      </c>
      <c r="I1072">
        <v>1.278</v>
      </c>
      <c r="J1072" t="b">
        <f t="shared" si="32"/>
        <v>0</v>
      </c>
      <c r="K1072" t="str">
        <f>IF($J1072,VLOOKUP(HOUR($A1072),Grid!$A$2:$E$25,2),VLOOKUP(HOUR($A1072),Grid!$A$2:$E$25,4))</f>
        <v>Winter Peak</v>
      </c>
      <c r="L1072">
        <f>IF($J1072,VLOOKUP(HOUR($A1072),Grid!$A$2:$E$25,3),VLOOKUP(HOUR($A1072),Grid!$A$2:$E$25,5))</f>
        <v>0.24</v>
      </c>
      <c r="M1072">
        <f t="shared" si="33"/>
        <v>0.30671999999999999</v>
      </c>
    </row>
    <row r="1073" spans="1:13" x14ac:dyDescent="0.2">
      <c r="A1073" s="1">
        <v>43511.666666666664</v>
      </c>
      <c r="B1073" t="s">
        <v>9</v>
      </c>
      <c r="C1073" t="s">
        <v>10</v>
      </c>
      <c r="H1073">
        <v>1527.979</v>
      </c>
      <c r="I1073">
        <v>1.528</v>
      </c>
      <c r="J1073" t="b">
        <f t="shared" si="32"/>
        <v>0</v>
      </c>
      <c r="K1073" t="str">
        <f>IF($J1073,VLOOKUP(HOUR($A1073),Grid!$A$2:$E$25,2),VLOOKUP(HOUR($A1073),Grid!$A$2:$E$25,4))</f>
        <v>Winter Peak</v>
      </c>
      <c r="L1073">
        <f>IF($J1073,VLOOKUP(HOUR($A1073),Grid!$A$2:$E$25,3),VLOOKUP(HOUR($A1073),Grid!$A$2:$E$25,5))</f>
        <v>0.24</v>
      </c>
      <c r="M1073">
        <f t="shared" si="33"/>
        <v>0.36671999999999999</v>
      </c>
    </row>
    <row r="1074" spans="1:13" x14ac:dyDescent="0.2">
      <c r="A1074" s="1">
        <v>43511.708333333336</v>
      </c>
      <c r="B1074" t="s">
        <v>9</v>
      </c>
      <c r="C1074" t="s">
        <v>10</v>
      </c>
      <c r="H1074">
        <v>3711.1410000000001</v>
      </c>
      <c r="I1074">
        <v>3.7109999999999999</v>
      </c>
      <c r="J1074" t="b">
        <f t="shared" si="32"/>
        <v>0</v>
      </c>
      <c r="K1074" t="str">
        <f>IF($J1074,VLOOKUP(HOUR($A1074),Grid!$A$2:$E$25,2),VLOOKUP(HOUR($A1074),Grid!$A$2:$E$25,4))</f>
        <v>Winter Peak</v>
      </c>
      <c r="L1074">
        <f>IF($J1074,VLOOKUP(HOUR($A1074),Grid!$A$2:$E$25,3),VLOOKUP(HOUR($A1074),Grid!$A$2:$E$25,5))</f>
        <v>0.24</v>
      </c>
      <c r="M1074">
        <f t="shared" si="33"/>
        <v>0.89063999999999999</v>
      </c>
    </row>
    <row r="1075" spans="1:13" x14ac:dyDescent="0.2">
      <c r="A1075" s="1">
        <v>43511.75</v>
      </c>
      <c r="B1075" t="s">
        <v>9</v>
      </c>
      <c r="C1075" t="s">
        <v>10</v>
      </c>
      <c r="H1075">
        <v>3456.9870000000001</v>
      </c>
      <c r="I1075">
        <v>3.4569999999999999</v>
      </c>
      <c r="J1075" t="b">
        <f t="shared" si="32"/>
        <v>0</v>
      </c>
      <c r="K1075" t="str">
        <f>IF($J1075,VLOOKUP(HOUR($A1075),Grid!$A$2:$E$25,2),VLOOKUP(HOUR($A1075),Grid!$A$2:$E$25,4))</f>
        <v>Winter Peak</v>
      </c>
      <c r="L1075">
        <f>IF($J1075,VLOOKUP(HOUR($A1075),Grid!$A$2:$E$25,3),VLOOKUP(HOUR($A1075),Grid!$A$2:$E$25,5))</f>
        <v>0.24</v>
      </c>
      <c r="M1075">
        <f t="shared" si="33"/>
        <v>0.82967999999999997</v>
      </c>
    </row>
    <row r="1076" spans="1:13" x14ac:dyDescent="0.2">
      <c r="A1076" s="1">
        <v>43511.791666666664</v>
      </c>
      <c r="B1076" t="s">
        <v>9</v>
      </c>
      <c r="C1076" t="s">
        <v>10</v>
      </c>
      <c r="H1076">
        <v>2320.0070000000001</v>
      </c>
      <c r="I1076">
        <v>2.3199999999999998</v>
      </c>
      <c r="J1076" t="b">
        <f t="shared" si="32"/>
        <v>0</v>
      </c>
      <c r="K1076" t="str">
        <f>IF($J1076,VLOOKUP(HOUR($A1076),Grid!$A$2:$E$25,2),VLOOKUP(HOUR($A1076),Grid!$A$2:$E$25,4))</f>
        <v>Winter Off-Peak</v>
      </c>
      <c r="L1076">
        <f>IF($J1076,VLOOKUP(HOUR($A1076),Grid!$A$2:$E$25,3),VLOOKUP(HOUR($A1076),Grid!$A$2:$E$25,5))</f>
        <v>0.17</v>
      </c>
      <c r="M1076">
        <f t="shared" si="33"/>
        <v>0.39440000000000003</v>
      </c>
    </row>
    <row r="1077" spans="1:13" x14ac:dyDescent="0.2">
      <c r="A1077" s="1">
        <v>43511.833333333336</v>
      </c>
      <c r="B1077" t="s">
        <v>9</v>
      </c>
      <c r="C1077" t="s">
        <v>10</v>
      </c>
      <c r="H1077">
        <v>2184.2080000000001</v>
      </c>
      <c r="I1077">
        <v>2.1840000000000002</v>
      </c>
      <c r="J1077" t="b">
        <f t="shared" si="32"/>
        <v>0</v>
      </c>
      <c r="K1077" t="str">
        <f>IF($J1077,VLOOKUP(HOUR($A1077),Grid!$A$2:$E$25,2),VLOOKUP(HOUR($A1077),Grid!$A$2:$E$25,4))</f>
        <v>Winter Off-Peak</v>
      </c>
      <c r="L1077">
        <f>IF($J1077,VLOOKUP(HOUR($A1077),Grid!$A$2:$E$25,3),VLOOKUP(HOUR($A1077),Grid!$A$2:$E$25,5))</f>
        <v>0.17</v>
      </c>
      <c r="M1077">
        <f t="shared" si="33"/>
        <v>0.37128000000000005</v>
      </c>
    </row>
    <row r="1078" spans="1:13" x14ac:dyDescent="0.2">
      <c r="A1078" s="1">
        <v>43511.875</v>
      </c>
      <c r="B1078" t="s">
        <v>9</v>
      </c>
      <c r="C1078" t="s">
        <v>10</v>
      </c>
      <c r="H1078">
        <v>1991.2950000000001</v>
      </c>
      <c r="I1078">
        <v>1.9910000000000001</v>
      </c>
      <c r="J1078" t="b">
        <f t="shared" si="32"/>
        <v>0</v>
      </c>
      <c r="K1078" t="str">
        <f>IF($J1078,VLOOKUP(HOUR($A1078),Grid!$A$2:$E$25,2),VLOOKUP(HOUR($A1078),Grid!$A$2:$E$25,4))</f>
        <v>Winter Off-Peak</v>
      </c>
      <c r="L1078">
        <f>IF($J1078,VLOOKUP(HOUR($A1078),Grid!$A$2:$E$25,3),VLOOKUP(HOUR($A1078),Grid!$A$2:$E$25,5))</f>
        <v>0.13</v>
      </c>
      <c r="M1078">
        <f t="shared" si="33"/>
        <v>0.25883</v>
      </c>
    </row>
    <row r="1079" spans="1:13" x14ac:dyDescent="0.2">
      <c r="A1079" s="1">
        <v>43511.916666666664</v>
      </c>
      <c r="B1079" t="s">
        <v>9</v>
      </c>
      <c r="C1079" t="s">
        <v>10</v>
      </c>
      <c r="H1079">
        <v>1883.7670000000001</v>
      </c>
      <c r="I1079">
        <v>1.8839999999999999</v>
      </c>
      <c r="J1079" t="b">
        <f t="shared" si="32"/>
        <v>0</v>
      </c>
      <c r="K1079" t="str">
        <f>IF($J1079,VLOOKUP(HOUR($A1079),Grid!$A$2:$E$25,2),VLOOKUP(HOUR($A1079),Grid!$A$2:$E$25,4))</f>
        <v>Winter Off-Peak</v>
      </c>
      <c r="L1079">
        <f>IF($J1079,VLOOKUP(HOUR($A1079),Grid!$A$2:$E$25,3),VLOOKUP(HOUR($A1079),Grid!$A$2:$E$25,5))</f>
        <v>0.13</v>
      </c>
      <c r="M1079">
        <f t="shared" si="33"/>
        <v>0.24492</v>
      </c>
    </row>
    <row r="1080" spans="1:13" x14ac:dyDescent="0.2">
      <c r="A1080" s="1">
        <v>43511.958333333336</v>
      </c>
      <c r="B1080" t="s">
        <v>9</v>
      </c>
      <c r="C1080" t="s">
        <v>10</v>
      </c>
      <c r="H1080">
        <v>1822.59</v>
      </c>
      <c r="I1080">
        <v>1.823</v>
      </c>
      <c r="J1080" t="b">
        <f t="shared" si="32"/>
        <v>0</v>
      </c>
      <c r="K1080" t="str">
        <f>IF($J1080,VLOOKUP(HOUR($A1080),Grid!$A$2:$E$25,2),VLOOKUP(HOUR($A1080),Grid!$A$2:$E$25,4))</f>
        <v>Winter Off-Peak</v>
      </c>
      <c r="L1080">
        <f>IF($J1080,VLOOKUP(HOUR($A1080),Grid!$A$2:$E$25,3),VLOOKUP(HOUR($A1080),Grid!$A$2:$E$25,5))</f>
        <v>0.13</v>
      </c>
      <c r="M1080">
        <f t="shared" si="33"/>
        <v>0.23699000000000001</v>
      </c>
    </row>
    <row r="1081" spans="1:13" x14ac:dyDescent="0.2">
      <c r="A1081" s="1">
        <v>43512</v>
      </c>
      <c r="B1081" t="s">
        <v>9</v>
      </c>
      <c r="C1081" t="s">
        <v>10</v>
      </c>
      <c r="H1081">
        <v>1248.713</v>
      </c>
      <c r="I1081">
        <v>1.2490000000000001</v>
      </c>
      <c r="J1081" t="b">
        <f t="shared" si="32"/>
        <v>0</v>
      </c>
      <c r="K1081" t="str">
        <f>IF($J1081,VLOOKUP(HOUR($A1081),Grid!$A$2:$E$25,2),VLOOKUP(HOUR($A1081),Grid!$A$2:$E$25,4))</f>
        <v>Winter Super-Off-Peak</v>
      </c>
      <c r="L1081">
        <f>IF($J1081,VLOOKUP(HOUR($A1081),Grid!$A$2:$E$25,3),VLOOKUP(HOUR($A1081),Grid!$A$2:$E$25,5))</f>
        <v>0.13</v>
      </c>
      <c r="M1081">
        <f t="shared" si="33"/>
        <v>0.16237000000000001</v>
      </c>
    </row>
    <row r="1082" spans="1:13" x14ac:dyDescent="0.2">
      <c r="A1082" s="1">
        <v>43512.041666666664</v>
      </c>
      <c r="B1082" t="s">
        <v>9</v>
      </c>
      <c r="C1082" t="s">
        <v>10</v>
      </c>
      <c r="H1082">
        <v>767.86300000000006</v>
      </c>
      <c r="I1082">
        <v>0.76800000000000002</v>
      </c>
      <c r="J1082" t="b">
        <f t="shared" si="32"/>
        <v>0</v>
      </c>
      <c r="K1082" t="str">
        <f>IF($J1082,VLOOKUP(HOUR($A1082),Grid!$A$2:$E$25,2),VLOOKUP(HOUR($A1082),Grid!$A$2:$E$25,4))</f>
        <v>Winter Super-Off-Peak</v>
      </c>
      <c r="L1082">
        <f>IF($J1082,VLOOKUP(HOUR($A1082),Grid!$A$2:$E$25,3),VLOOKUP(HOUR($A1082),Grid!$A$2:$E$25,5))</f>
        <v>0.13</v>
      </c>
      <c r="M1082">
        <f t="shared" si="33"/>
        <v>9.9840000000000012E-2</v>
      </c>
    </row>
    <row r="1083" spans="1:13" x14ac:dyDescent="0.2">
      <c r="A1083" s="1">
        <v>43512.083333333336</v>
      </c>
      <c r="B1083" t="s">
        <v>9</v>
      </c>
      <c r="C1083" t="s">
        <v>10</v>
      </c>
      <c r="H1083">
        <v>924.18899999999996</v>
      </c>
      <c r="I1083">
        <v>0.92400000000000004</v>
      </c>
      <c r="J1083" t="b">
        <f t="shared" si="32"/>
        <v>0</v>
      </c>
      <c r="K1083" t="str">
        <f>IF($J1083,VLOOKUP(HOUR($A1083),Grid!$A$2:$E$25,2),VLOOKUP(HOUR($A1083),Grid!$A$2:$E$25,4))</f>
        <v>Winter Off-Peak</v>
      </c>
      <c r="L1083">
        <f>IF($J1083,VLOOKUP(HOUR($A1083),Grid!$A$2:$E$25,3),VLOOKUP(HOUR($A1083),Grid!$A$2:$E$25,5))</f>
        <v>0.13</v>
      </c>
      <c r="M1083">
        <f t="shared" si="33"/>
        <v>0.12012</v>
      </c>
    </row>
    <row r="1084" spans="1:13" x14ac:dyDescent="0.2">
      <c r="A1084" s="1">
        <v>43512.125</v>
      </c>
      <c r="B1084" t="s">
        <v>9</v>
      </c>
      <c r="C1084" t="s">
        <v>10</v>
      </c>
      <c r="H1084">
        <v>970.08699999999999</v>
      </c>
      <c r="I1084">
        <v>0.97</v>
      </c>
      <c r="J1084" t="b">
        <f t="shared" si="32"/>
        <v>0</v>
      </c>
      <c r="K1084" t="str">
        <f>IF($J1084,VLOOKUP(HOUR($A1084),Grid!$A$2:$E$25,2),VLOOKUP(HOUR($A1084),Grid!$A$2:$E$25,4))</f>
        <v>Winter Super-Off-Peak</v>
      </c>
      <c r="L1084">
        <f>IF($J1084,VLOOKUP(HOUR($A1084),Grid!$A$2:$E$25,3),VLOOKUP(HOUR($A1084),Grid!$A$2:$E$25,5))</f>
        <v>0.13</v>
      </c>
      <c r="M1084">
        <f t="shared" si="33"/>
        <v>0.12609999999999999</v>
      </c>
    </row>
    <row r="1085" spans="1:13" x14ac:dyDescent="0.2">
      <c r="A1085" s="1">
        <v>43512.166666666664</v>
      </c>
      <c r="B1085" t="s">
        <v>9</v>
      </c>
      <c r="C1085" t="s">
        <v>10</v>
      </c>
      <c r="H1085">
        <v>1000.294</v>
      </c>
      <c r="I1085">
        <v>1</v>
      </c>
      <c r="J1085" t="b">
        <f t="shared" si="32"/>
        <v>0</v>
      </c>
      <c r="K1085" t="str">
        <f>IF($J1085,VLOOKUP(HOUR($A1085),Grid!$A$2:$E$25,2),VLOOKUP(HOUR($A1085),Grid!$A$2:$E$25,4))</f>
        <v>Winter Super-Off-Peak</v>
      </c>
      <c r="L1085">
        <f>IF($J1085,VLOOKUP(HOUR($A1085),Grid!$A$2:$E$25,3),VLOOKUP(HOUR($A1085),Grid!$A$2:$E$25,5))</f>
        <v>0.13</v>
      </c>
      <c r="M1085">
        <f t="shared" si="33"/>
        <v>0.13</v>
      </c>
    </row>
    <row r="1086" spans="1:13" x14ac:dyDescent="0.2">
      <c r="A1086" s="1">
        <v>43512.208333333336</v>
      </c>
      <c r="B1086" t="s">
        <v>9</v>
      </c>
      <c r="C1086" t="s">
        <v>10</v>
      </c>
      <c r="H1086">
        <v>969.08</v>
      </c>
      <c r="I1086">
        <v>0.96899999999999997</v>
      </c>
      <c r="J1086" t="b">
        <f t="shared" si="32"/>
        <v>0</v>
      </c>
      <c r="K1086" t="str">
        <f>IF($J1086,VLOOKUP(HOUR($A1086),Grid!$A$2:$E$25,2),VLOOKUP(HOUR($A1086),Grid!$A$2:$E$25,4))</f>
        <v>Winter Super-Off-Peak</v>
      </c>
      <c r="L1086">
        <f>IF($J1086,VLOOKUP(HOUR($A1086),Grid!$A$2:$E$25,3),VLOOKUP(HOUR($A1086),Grid!$A$2:$E$25,5))</f>
        <v>0.13</v>
      </c>
      <c r="M1086">
        <f t="shared" si="33"/>
        <v>0.12597</v>
      </c>
    </row>
    <row r="1087" spans="1:13" x14ac:dyDescent="0.2">
      <c r="A1087" s="1">
        <v>43512.25</v>
      </c>
      <c r="B1087" t="s">
        <v>9</v>
      </c>
      <c r="C1087" t="s">
        <v>10</v>
      </c>
      <c r="H1087">
        <v>1052.5650000000001</v>
      </c>
      <c r="I1087">
        <v>1.0529999999999999</v>
      </c>
      <c r="J1087" t="b">
        <f t="shared" si="32"/>
        <v>0</v>
      </c>
      <c r="K1087" t="str">
        <f>IF($J1087,VLOOKUP(HOUR($A1087),Grid!$A$2:$E$25,2),VLOOKUP(HOUR($A1087),Grid!$A$2:$E$25,4))</f>
        <v>Winter Super-Off-Peak</v>
      </c>
      <c r="L1087">
        <f>IF($J1087,VLOOKUP(HOUR($A1087),Grid!$A$2:$E$25,3),VLOOKUP(HOUR($A1087),Grid!$A$2:$E$25,5))</f>
        <v>0.13</v>
      </c>
      <c r="M1087">
        <f t="shared" si="33"/>
        <v>0.13688999999999998</v>
      </c>
    </row>
    <row r="1088" spans="1:13" x14ac:dyDescent="0.2">
      <c r="A1088" s="1">
        <v>43512.291666666664</v>
      </c>
      <c r="B1088" t="s">
        <v>9</v>
      </c>
      <c r="C1088" t="s">
        <v>10</v>
      </c>
      <c r="H1088">
        <v>1754.645</v>
      </c>
      <c r="I1088">
        <v>1.7549999999999999</v>
      </c>
      <c r="J1088" t="b">
        <f t="shared" si="32"/>
        <v>0</v>
      </c>
      <c r="K1088" t="str">
        <f>IF($J1088,VLOOKUP(HOUR($A1088),Grid!$A$2:$E$25,2),VLOOKUP(HOUR($A1088),Grid!$A$2:$E$25,4))</f>
        <v>Winter Off-Peak</v>
      </c>
      <c r="L1088">
        <f>IF($J1088,VLOOKUP(HOUR($A1088),Grid!$A$2:$E$25,3),VLOOKUP(HOUR($A1088),Grid!$A$2:$E$25,5))</f>
        <v>0.16</v>
      </c>
      <c r="M1088">
        <f t="shared" si="33"/>
        <v>0.28079999999999999</v>
      </c>
    </row>
    <row r="1089" spans="1:13" x14ac:dyDescent="0.2">
      <c r="A1089" s="1">
        <v>43512.333333333336</v>
      </c>
      <c r="B1089" t="s">
        <v>9</v>
      </c>
      <c r="C1089" t="s">
        <v>10</v>
      </c>
      <c r="H1089">
        <v>2741.0610000000001</v>
      </c>
      <c r="I1089">
        <v>2.7410000000000001</v>
      </c>
      <c r="J1089" t="b">
        <f t="shared" si="32"/>
        <v>0</v>
      </c>
      <c r="K1089" t="str">
        <f>IF($J1089,VLOOKUP(HOUR($A1089),Grid!$A$2:$E$25,2),VLOOKUP(HOUR($A1089),Grid!$A$2:$E$25,4))</f>
        <v>Winter Off-Peak</v>
      </c>
      <c r="L1089">
        <f>IF($J1089,VLOOKUP(HOUR($A1089),Grid!$A$2:$E$25,3),VLOOKUP(HOUR($A1089),Grid!$A$2:$E$25,5))</f>
        <v>0.16</v>
      </c>
      <c r="M1089">
        <f t="shared" si="33"/>
        <v>0.43856000000000001</v>
      </c>
    </row>
    <row r="1090" spans="1:13" x14ac:dyDescent="0.2">
      <c r="A1090" s="1">
        <v>43512.375</v>
      </c>
      <c r="B1090" t="s">
        <v>9</v>
      </c>
      <c r="C1090" t="s">
        <v>10</v>
      </c>
      <c r="H1090">
        <v>1635.567</v>
      </c>
      <c r="I1090">
        <v>1.6359999999999999</v>
      </c>
      <c r="J1090" t="b">
        <f t="shared" si="32"/>
        <v>0</v>
      </c>
      <c r="K1090" t="str">
        <f>IF($J1090,VLOOKUP(HOUR($A1090),Grid!$A$2:$E$25,2),VLOOKUP(HOUR($A1090),Grid!$A$2:$E$25,4))</f>
        <v>Winter Off-Peak</v>
      </c>
      <c r="L1090">
        <f>IF($J1090,VLOOKUP(HOUR($A1090),Grid!$A$2:$E$25,3),VLOOKUP(HOUR($A1090),Grid!$A$2:$E$25,5))</f>
        <v>0.16</v>
      </c>
      <c r="M1090">
        <f t="shared" si="33"/>
        <v>0.26175999999999999</v>
      </c>
    </row>
    <row r="1091" spans="1:13" x14ac:dyDescent="0.2">
      <c r="A1091" s="1">
        <v>43512.416666666664</v>
      </c>
      <c r="B1091" t="s">
        <v>9</v>
      </c>
      <c r="C1091" t="s">
        <v>10</v>
      </c>
      <c r="H1091">
        <v>1481.422</v>
      </c>
      <c r="I1091">
        <v>1.4810000000000001</v>
      </c>
      <c r="J1091" t="b">
        <f t="shared" ref="J1091:J1154" si="34">AND((MONTH($A1091)&gt;5), (MONTH($A1091)&lt;10))</f>
        <v>0</v>
      </c>
      <c r="K1091" t="str">
        <f>IF($J1091,VLOOKUP(HOUR($A1091),Grid!$A$2:$E$25,2),VLOOKUP(HOUR($A1091),Grid!$A$2:$E$25,4))</f>
        <v>Winter Off-Peak</v>
      </c>
      <c r="L1091">
        <f>IF($J1091,VLOOKUP(HOUR($A1091),Grid!$A$2:$E$25,3),VLOOKUP(HOUR($A1091),Grid!$A$2:$E$25,5))</f>
        <v>0.16</v>
      </c>
      <c r="M1091">
        <f t="shared" ref="M1091:M1154" si="35">I1091*L1091</f>
        <v>0.23696000000000003</v>
      </c>
    </row>
    <row r="1092" spans="1:13" x14ac:dyDescent="0.2">
      <c r="A1092" s="1">
        <v>43512.458333333336</v>
      </c>
      <c r="B1092" t="s">
        <v>9</v>
      </c>
      <c r="C1092" t="s">
        <v>10</v>
      </c>
      <c r="H1092">
        <v>941.63499999999999</v>
      </c>
      <c r="I1092">
        <v>0.94199999999999995</v>
      </c>
      <c r="J1092" t="b">
        <f t="shared" si="34"/>
        <v>0</v>
      </c>
      <c r="K1092" t="str">
        <f>IF($J1092,VLOOKUP(HOUR($A1092),Grid!$A$2:$E$25,2),VLOOKUP(HOUR($A1092),Grid!$A$2:$E$25,4))</f>
        <v>Winter Off-Peak</v>
      </c>
      <c r="L1092">
        <f>IF($J1092,VLOOKUP(HOUR($A1092),Grid!$A$2:$E$25,3),VLOOKUP(HOUR($A1092),Grid!$A$2:$E$25,5))</f>
        <v>0.16</v>
      </c>
      <c r="M1092">
        <f t="shared" si="35"/>
        <v>0.15071999999999999</v>
      </c>
    </row>
    <row r="1093" spans="1:13" x14ac:dyDescent="0.2">
      <c r="A1093" s="1">
        <v>43512.5</v>
      </c>
      <c r="B1093" t="s">
        <v>9</v>
      </c>
      <c r="C1093" t="s">
        <v>10</v>
      </c>
      <c r="H1093">
        <v>1260.615</v>
      </c>
      <c r="I1093">
        <v>1.2609999999999999</v>
      </c>
      <c r="J1093" t="b">
        <f t="shared" si="34"/>
        <v>0</v>
      </c>
      <c r="K1093" t="str">
        <f>IF($J1093,VLOOKUP(HOUR($A1093),Grid!$A$2:$E$25,2),VLOOKUP(HOUR($A1093),Grid!$A$2:$E$25,4))</f>
        <v>Winter Off-Peak</v>
      </c>
      <c r="L1093">
        <f>IF($J1093,VLOOKUP(HOUR($A1093),Grid!$A$2:$E$25,3),VLOOKUP(HOUR($A1093),Grid!$A$2:$E$25,5))</f>
        <v>0.16</v>
      </c>
      <c r="M1093">
        <f t="shared" si="35"/>
        <v>0.20175999999999999</v>
      </c>
    </row>
    <row r="1094" spans="1:13" x14ac:dyDescent="0.2">
      <c r="A1094" s="1">
        <v>43512.541666666664</v>
      </c>
      <c r="B1094" t="s">
        <v>9</v>
      </c>
      <c r="C1094" t="s">
        <v>10</v>
      </c>
      <c r="H1094">
        <v>3940.9050000000002</v>
      </c>
      <c r="I1094">
        <v>3.9409999999999998</v>
      </c>
      <c r="J1094" t="b">
        <f t="shared" si="34"/>
        <v>0</v>
      </c>
      <c r="K1094" t="str">
        <f>IF($J1094,VLOOKUP(HOUR($A1094),Grid!$A$2:$E$25,2),VLOOKUP(HOUR($A1094),Grid!$A$2:$E$25,4))</f>
        <v>Winter Peak</v>
      </c>
      <c r="L1094">
        <f>IF($J1094,VLOOKUP(HOUR($A1094),Grid!$A$2:$E$25,3),VLOOKUP(HOUR($A1094),Grid!$A$2:$E$25,5))</f>
        <v>0.24</v>
      </c>
      <c r="M1094">
        <f t="shared" si="35"/>
        <v>0.9458399999999999</v>
      </c>
    </row>
    <row r="1095" spans="1:13" x14ac:dyDescent="0.2">
      <c r="A1095" s="1">
        <v>43512.583333333336</v>
      </c>
      <c r="B1095" t="s">
        <v>9</v>
      </c>
      <c r="C1095" t="s">
        <v>10</v>
      </c>
      <c r="H1095">
        <v>1233.8679999999999</v>
      </c>
      <c r="I1095">
        <v>1.234</v>
      </c>
      <c r="J1095" t="b">
        <f t="shared" si="34"/>
        <v>0</v>
      </c>
      <c r="K1095" t="str">
        <f>IF($J1095,VLOOKUP(HOUR($A1095),Grid!$A$2:$E$25,2),VLOOKUP(HOUR($A1095),Grid!$A$2:$E$25,4))</f>
        <v>Winter Peak</v>
      </c>
      <c r="L1095">
        <f>IF($J1095,VLOOKUP(HOUR($A1095),Grid!$A$2:$E$25,3),VLOOKUP(HOUR($A1095),Grid!$A$2:$E$25,5))</f>
        <v>0.24</v>
      </c>
      <c r="M1095">
        <f t="shared" si="35"/>
        <v>0.29615999999999998</v>
      </c>
    </row>
    <row r="1096" spans="1:13" x14ac:dyDescent="0.2">
      <c r="A1096" s="1">
        <v>43512.625</v>
      </c>
      <c r="B1096" t="s">
        <v>9</v>
      </c>
      <c r="C1096" t="s">
        <v>10</v>
      </c>
      <c r="H1096">
        <v>1033.259</v>
      </c>
      <c r="I1096">
        <v>1.0329999999999999</v>
      </c>
      <c r="J1096" t="b">
        <f t="shared" si="34"/>
        <v>0</v>
      </c>
      <c r="K1096" t="str">
        <f>IF($J1096,VLOOKUP(HOUR($A1096),Grid!$A$2:$E$25,2),VLOOKUP(HOUR($A1096),Grid!$A$2:$E$25,4))</f>
        <v>Winter Peak</v>
      </c>
      <c r="L1096">
        <f>IF($J1096,VLOOKUP(HOUR($A1096),Grid!$A$2:$E$25,3),VLOOKUP(HOUR($A1096),Grid!$A$2:$E$25,5))</f>
        <v>0.24</v>
      </c>
      <c r="M1096">
        <f t="shared" si="35"/>
        <v>0.24791999999999997</v>
      </c>
    </row>
    <row r="1097" spans="1:13" x14ac:dyDescent="0.2">
      <c r="A1097" s="1">
        <v>43512.666666666664</v>
      </c>
      <c r="B1097" t="s">
        <v>9</v>
      </c>
      <c r="C1097" t="s">
        <v>10</v>
      </c>
      <c r="H1097">
        <v>1142.001</v>
      </c>
      <c r="I1097">
        <v>1.1419999999999999</v>
      </c>
      <c r="J1097" t="b">
        <f t="shared" si="34"/>
        <v>0</v>
      </c>
      <c r="K1097" t="str">
        <f>IF($J1097,VLOOKUP(HOUR($A1097),Grid!$A$2:$E$25,2),VLOOKUP(HOUR($A1097),Grid!$A$2:$E$25,4))</f>
        <v>Winter Peak</v>
      </c>
      <c r="L1097">
        <f>IF($J1097,VLOOKUP(HOUR($A1097),Grid!$A$2:$E$25,3),VLOOKUP(HOUR($A1097),Grid!$A$2:$E$25,5))</f>
        <v>0.24</v>
      </c>
      <c r="M1097">
        <f t="shared" si="35"/>
        <v>0.27407999999999999</v>
      </c>
    </row>
    <row r="1098" spans="1:13" x14ac:dyDescent="0.2">
      <c r="A1098" s="1">
        <v>43512.708333333336</v>
      </c>
      <c r="B1098" t="s">
        <v>9</v>
      </c>
      <c r="C1098" t="s">
        <v>10</v>
      </c>
      <c r="H1098">
        <v>1423.0340000000001</v>
      </c>
      <c r="I1098">
        <v>1.423</v>
      </c>
      <c r="J1098" t="b">
        <f t="shared" si="34"/>
        <v>0</v>
      </c>
      <c r="K1098" t="str">
        <f>IF($J1098,VLOOKUP(HOUR($A1098),Grid!$A$2:$E$25,2),VLOOKUP(HOUR($A1098),Grid!$A$2:$E$25,4))</f>
        <v>Winter Peak</v>
      </c>
      <c r="L1098">
        <f>IF($J1098,VLOOKUP(HOUR($A1098),Grid!$A$2:$E$25,3),VLOOKUP(HOUR($A1098),Grid!$A$2:$E$25,5))</f>
        <v>0.24</v>
      </c>
      <c r="M1098">
        <f t="shared" si="35"/>
        <v>0.34151999999999999</v>
      </c>
    </row>
    <row r="1099" spans="1:13" x14ac:dyDescent="0.2">
      <c r="A1099" s="1">
        <v>43512.75</v>
      </c>
      <c r="B1099" t="s">
        <v>9</v>
      </c>
      <c r="C1099" t="s">
        <v>10</v>
      </c>
      <c r="H1099">
        <v>1911.7950000000001</v>
      </c>
      <c r="I1099">
        <v>1.9119999999999999</v>
      </c>
      <c r="J1099" t="b">
        <f t="shared" si="34"/>
        <v>0</v>
      </c>
      <c r="K1099" t="str">
        <f>IF($J1099,VLOOKUP(HOUR($A1099),Grid!$A$2:$E$25,2),VLOOKUP(HOUR($A1099),Grid!$A$2:$E$25,4))</f>
        <v>Winter Peak</v>
      </c>
      <c r="L1099">
        <f>IF($J1099,VLOOKUP(HOUR($A1099),Grid!$A$2:$E$25,3),VLOOKUP(HOUR($A1099),Grid!$A$2:$E$25,5))</f>
        <v>0.24</v>
      </c>
      <c r="M1099">
        <f t="shared" si="35"/>
        <v>0.45887999999999995</v>
      </c>
    </row>
    <row r="1100" spans="1:13" x14ac:dyDescent="0.2">
      <c r="A1100" s="1">
        <v>43512.791666666664</v>
      </c>
      <c r="B1100" t="s">
        <v>9</v>
      </c>
      <c r="C1100" t="s">
        <v>10</v>
      </c>
      <c r="H1100">
        <v>2266.335</v>
      </c>
      <c r="I1100">
        <v>2.266</v>
      </c>
      <c r="J1100" t="b">
        <f t="shared" si="34"/>
        <v>0</v>
      </c>
      <c r="K1100" t="str">
        <f>IF($J1100,VLOOKUP(HOUR($A1100),Grid!$A$2:$E$25,2),VLOOKUP(HOUR($A1100),Grid!$A$2:$E$25,4))</f>
        <v>Winter Off-Peak</v>
      </c>
      <c r="L1100">
        <f>IF($J1100,VLOOKUP(HOUR($A1100),Grid!$A$2:$E$25,3),VLOOKUP(HOUR($A1100),Grid!$A$2:$E$25,5))</f>
        <v>0.17</v>
      </c>
      <c r="M1100">
        <f t="shared" si="35"/>
        <v>0.38522000000000001</v>
      </c>
    </row>
    <row r="1101" spans="1:13" x14ac:dyDescent="0.2">
      <c r="A1101" s="1">
        <v>43512.833333333336</v>
      </c>
      <c r="B1101" t="s">
        <v>9</v>
      </c>
      <c r="C1101" t="s">
        <v>10</v>
      </c>
      <c r="H1101">
        <v>2635.5839999999998</v>
      </c>
      <c r="I1101">
        <v>2.6360000000000001</v>
      </c>
      <c r="J1101" t="b">
        <f t="shared" si="34"/>
        <v>0</v>
      </c>
      <c r="K1101" t="str">
        <f>IF($J1101,VLOOKUP(HOUR($A1101),Grid!$A$2:$E$25,2),VLOOKUP(HOUR($A1101),Grid!$A$2:$E$25,4))</f>
        <v>Winter Off-Peak</v>
      </c>
      <c r="L1101">
        <f>IF($J1101,VLOOKUP(HOUR($A1101),Grid!$A$2:$E$25,3),VLOOKUP(HOUR($A1101),Grid!$A$2:$E$25,5))</f>
        <v>0.17</v>
      </c>
      <c r="M1101">
        <f t="shared" si="35"/>
        <v>0.44812000000000007</v>
      </c>
    </row>
    <row r="1102" spans="1:13" x14ac:dyDescent="0.2">
      <c r="A1102" s="1">
        <v>43512.875</v>
      </c>
      <c r="B1102" t="s">
        <v>9</v>
      </c>
      <c r="C1102" t="s">
        <v>10</v>
      </c>
      <c r="H1102">
        <v>1989.2439999999999</v>
      </c>
      <c r="I1102">
        <v>1.9890000000000001</v>
      </c>
      <c r="J1102" t="b">
        <f t="shared" si="34"/>
        <v>0</v>
      </c>
      <c r="K1102" t="str">
        <f>IF($J1102,VLOOKUP(HOUR($A1102),Grid!$A$2:$E$25,2),VLOOKUP(HOUR($A1102),Grid!$A$2:$E$25,4))</f>
        <v>Winter Off-Peak</v>
      </c>
      <c r="L1102">
        <f>IF($J1102,VLOOKUP(HOUR($A1102),Grid!$A$2:$E$25,3),VLOOKUP(HOUR($A1102),Grid!$A$2:$E$25,5))</f>
        <v>0.13</v>
      </c>
      <c r="M1102">
        <f t="shared" si="35"/>
        <v>0.25857000000000002</v>
      </c>
    </row>
    <row r="1103" spans="1:13" x14ac:dyDescent="0.2">
      <c r="A1103" s="1">
        <v>43512.916666666664</v>
      </c>
      <c r="B1103" t="s">
        <v>9</v>
      </c>
      <c r="C1103" t="s">
        <v>10</v>
      </c>
      <c r="H1103">
        <v>1950.806</v>
      </c>
      <c r="I1103">
        <v>1.9510000000000001</v>
      </c>
      <c r="J1103" t="b">
        <f t="shared" si="34"/>
        <v>0</v>
      </c>
      <c r="K1103" t="str">
        <f>IF($J1103,VLOOKUP(HOUR($A1103),Grid!$A$2:$E$25,2),VLOOKUP(HOUR($A1103),Grid!$A$2:$E$25,4))</f>
        <v>Winter Off-Peak</v>
      </c>
      <c r="L1103">
        <f>IF($J1103,VLOOKUP(HOUR($A1103),Grid!$A$2:$E$25,3),VLOOKUP(HOUR($A1103),Grid!$A$2:$E$25,5))</f>
        <v>0.13</v>
      </c>
      <c r="M1103">
        <f t="shared" si="35"/>
        <v>0.25363000000000002</v>
      </c>
    </row>
    <row r="1104" spans="1:13" x14ac:dyDescent="0.2">
      <c r="A1104" s="1">
        <v>43512.958333333336</v>
      </c>
      <c r="B1104" t="s">
        <v>9</v>
      </c>
      <c r="C1104" t="s">
        <v>10</v>
      </c>
      <c r="H1104">
        <v>1256.884</v>
      </c>
      <c r="I1104">
        <v>1.2569999999999999</v>
      </c>
      <c r="J1104" t="b">
        <f t="shared" si="34"/>
        <v>0</v>
      </c>
      <c r="K1104" t="str">
        <f>IF($J1104,VLOOKUP(HOUR($A1104),Grid!$A$2:$E$25,2),VLOOKUP(HOUR($A1104),Grid!$A$2:$E$25,4))</f>
        <v>Winter Off-Peak</v>
      </c>
      <c r="L1104">
        <f>IF($J1104,VLOOKUP(HOUR($A1104),Grid!$A$2:$E$25,3),VLOOKUP(HOUR($A1104),Grid!$A$2:$E$25,5))</f>
        <v>0.13</v>
      </c>
      <c r="M1104">
        <f t="shared" si="35"/>
        <v>0.16341</v>
      </c>
    </row>
    <row r="1105" spans="1:13" x14ac:dyDescent="0.2">
      <c r="A1105" s="1">
        <v>43513</v>
      </c>
      <c r="B1105" t="s">
        <v>9</v>
      </c>
      <c r="C1105" t="s">
        <v>10</v>
      </c>
      <c r="H1105">
        <v>841.30100000000004</v>
      </c>
      <c r="I1105">
        <v>0.84099999999999997</v>
      </c>
      <c r="J1105" t="b">
        <f t="shared" si="34"/>
        <v>0</v>
      </c>
      <c r="K1105" t="str">
        <f>IF($J1105,VLOOKUP(HOUR($A1105),Grid!$A$2:$E$25,2),VLOOKUP(HOUR($A1105),Grid!$A$2:$E$25,4))</f>
        <v>Winter Super-Off-Peak</v>
      </c>
      <c r="L1105">
        <f>IF($J1105,VLOOKUP(HOUR($A1105),Grid!$A$2:$E$25,3),VLOOKUP(HOUR($A1105),Grid!$A$2:$E$25,5))</f>
        <v>0.13</v>
      </c>
      <c r="M1105">
        <f t="shared" si="35"/>
        <v>0.10933</v>
      </c>
    </row>
    <row r="1106" spans="1:13" x14ac:dyDescent="0.2">
      <c r="A1106" s="1">
        <v>43513.041666666664</v>
      </c>
      <c r="B1106" t="s">
        <v>9</v>
      </c>
      <c r="C1106" t="s">
        <v>10</v>
      </c>
      <c r="H1106">
        <v>768.72900000000004</v>
      </c>
      <c r="I1106">
        <v>0.76900000000000002</v>
      </c>
      <c r="J1106" t="b">
        <f t="shared" si="34"/>
        <v>0</v>
      </c>
      <c r="K1106" t="str">
        <f>IF($J1106,VLOOKUP(HOUR($A1106),Grid!$A$2:$E$25,2),VLOOKUP(HOUR($A1106),Grid!$A$2:$E$25,4))</f>
        <v>Winter Super-Off-Peak</v>
      </c>
      <c r="L1106">
        <f>IF($J1106,VLOOKUP(HOUR($A1106),Grid!$A$2:$E$25,3),VLOOKUP(HOUR($A1106),Grid!$A$2:$E$25,5))</f>
        <v>0.13</v>
      </c>
      <c r="M1106">
        <f t="shared" si="35"/>
        <v>9.9970000000000003E-2</v>
      </c>
    </row>
    <row r="1107" spans="1:13" x14ac:dyDescent="0.2">
      <c r="A1107" s="1">
        <v>43513.083333333336</v>
      </c>
      <c r="B1107" t="s">
        <v>9</v>
      </c>
      <c r="C1107" t="s">
        <v>10</v>
      </c>
      <c r="H1107">
        <v>838.28599999999994</v>
      </c>
      <c r="I1107">
        <v>0.83799999999999997</v>
      </c>
      <c r="J1107" t="b">
        <f t="shared" si="34"/>
        <v>0</v>
      </c>
      <c r="K1107" t="str">
        <f>IF($J1107,VLOOKUP(HOUR($A1107),Grid!$A$2:$E$25,2),VLOOKUP(HOUR($A1107),Grid!$A$2:$E$25,4))</f>
        <v>Winter Off-Peak</v>
      </c>
      <c r="L1107">
        <f>IF($J1107,VLOOKUP(HOUR($A1107),Grid!$A$2:$E$25,3),VLOOKUP(HOUR($A1107),Grid!$A$2:$E$25,5))</f>
        <v>0.13</v>
      </c>
      <c r="M1107">
        <f t="shared" si="35"/>
        <v>0.10894</v>
      </c>
    </row>
    <row r="1108" spans="1:13" x14ac:dyDescent="0.2">
      <c r="A1108" s="1">
        <v>43513.125</v>
      </c>
      <c r="B1108" t="s">
        <v>9</v>
      </c>
      <c r="C1108" t="s">
        <v>10</v>
      </c>
      <c r="H1108">
        <v>5356.1459999999997</v>
      </c>
      <c r="I1108">
        <v>5.3559999999999999</v>
      </c>
      <c r="J1108" t="b">
        <f t="shared" si="34"/>
        <v>0</v>
      </c>
      <c r="K1108" t="str">
        <f>IF($J1108,VLOOKUP(HOUR($A1108),Grid!$A$2:$E$25,2),VLOOKUP(HOUR($A1108),Grid!$A$2:$E$25,4))</f>
        <v>Winter Super-Off-Peak</v>
      </c>
      <c r="L1108">
        <f>IF($J1108,VLOOKUP(HOUR($A1108),Grid!$A$2:$E$25,3),VLOOKUP(HOUR($A1108),Grid!$A$2:$E$25,5))</f>
        <v>0.13</v>
      </c>
      <c r="M1108">
        <f t="shared" si="35"/>
        <v>0.69628000000000001</v>
      </c>
    </row>
    <row r="1109" spans="1:13" x14ac:dyDescent="0.2">
      <c r="A1109" s="1">
        <v>43513.166666666664</v>
      </c>
      <c r="B1109" t="s">
        <v>9</v>
      </c>
      <c r="C1109" t="s">
        <v>10</v>
      </c>
      <c r="H1109">
        <v>952.428</v>
      </c>
      <c r="I1109">
        <v>0.95199999999999996</v>
      </c>
      <c r="J1109" t="b">
        <f t="shared" si="34"/>
        <v>0</v>
      </c>
      <c r="K1109" t="str">
        <f>IF($J1109,VLOOKUP(HOUR($A1109),Grid!$A$2:$E$25,2),VLOOKUP(HOUR($A1109),Grid!$A$2:$E$25,4))</f>
        <v>Winter Super-Off-Peak</v>
      </c>
      <c r="L1109">
        <f>IF($J1109,VLOOKUP(HOUR($A1109),Grid!$A$2:$E$25,3),VLOOKUP(HOUR($A1109),Grid!$A$2:$E$25,5))</f>
        <v>0.13</v>
      </c>
      <c r="M1109">
        <f t="shared" si="35"/>
        <v>0.12376</v>
      </c>
    </row>
    <row r="1110" spans="1:13" x14ac:dyDescent="0.2">
      <c r="A1110" s="1">
        <v>43513.208333333336</v>
      </c>
      <c r="B1110" t="s">
        <v>9</v>
      </c>
      <c r="C1110" t="s">
        <v>10</v>
      </c>
      <c r="H1110">
        <v>966.71699999999998</v>
      </c>
      <c r="I1110">
        <v>0.96699999999999997</v>
      </c>
      <c r="J1110" t="b">
        <f t="shared" si="34"/>
        <v>0</v>
      </c>
      <c r="K1110" t="str">
        <f>IF($J1110,VLOOKUP(HOUR($A1110),Grid!$A$2:$E$25,2),VLOOKUP(HOUR($A1110),Grid!$A$2:$E$25,4))</f>
        <v>Winter Super-Off-Peak</v>
      </c>
      <c r="L1110">
        <f>IF($J1110,VLOOKUP(HOUR($A1110),Grid!$A$2:$E$25,3),VLOOKUP(HOUR($A1110),Grid!$A$2:$E$25,5))</f>
        <v>0.13</v>
      </c>
      <c r="M1110">
        <f t="shared" si="35"/>
        <v>0.12570999999999999</v>
      </c>
    </row>
    <row r="1111" spans="1:13" x14ac:dyDescent="0.2">
      <c r="A1111" s="1">
        <v>43513.25</v>
      </c>
      <c r="B1111" t="s">
        <v>9</v>
      </c>
      <c r="C1111" t="s">
        <v>10</v>
      </c>
      <c r="H1111">
        <v>964.05100000000004</v>
      </c>
      <c r="I1111">
        <v>0.96399999999999997</v>
      </c>
      <c r="J1111" t="b">
        <f t="shared" si="34"/>
        <v>0</v>
      </c>
      <c r="K1111" t="str">
        <f>IF($J1111,VLOOKUP(HOUR($A1111),Grid!$A$2:$E$25,2),VLOOKUP(HOUR($A1111),Grid!$A$2:$E$25,4))</f>
        <v>Winter Super-Off-Peak</v>
      </c>
      <c r="L1111">
        <f>IF($J1111,VLOOKUP(HOUR($A1111),Grid!$A$2:$E$25,3),VLOOKUP(HOUR($A1111),Grid!$A$2:$E$25,5))</f>
        <v>0.13</v>
      </c>
      <c r="M1111">
        <f t="shared" si="35"/>
        <v>0.12531999999999999</v>
      </c>
    </row>
    <row r="1112" spans="1:13" x14ac:dyDescent="0.2">
      <c r="A1112" s="1">
        <v>43513.291666666664</v>
      </c>
      <c r="B1112" t="s">
        <v>9</v>
      </c>
      <c r="C1112" t="s">
        <v>10</v>
      </c>
      <c r="H1112">
        <v>1245.008</v>
      </c>
      <c r="I1112">
        <v>1.2450000000000001</v>
      </c>
      <c r="J1112" t="b">
        <f t="shared" si="34"/>
        <v>0</v>
      </c>
      <c r="K1112" t="str">
        <f>IF($J1112,VLOOKUP(HOUR($A1112),Grid!$A$2:$E$25,2),VLOOKUP(HOUR($A1112),Grid!$A$2:$E$25,4))</f>
        <v>Winter Off-Peak</v>
      </c>
      <c r="L1112">
        <f>IF($J1112,VLOOKUP(HOUR($A1112),Grid!$A$2:$E$25,3),VLOOKUP(HOUR($A1112),Grid!$A$2:$E$25,5))</f>
        <v>0.16</v>
      </c>
      <c r="M1112">
        <f t="shared" si="35"/>
        <v>0.19920000000000002</v>
      </c>
    </row>
    <row r="1113" spans="1:13" x14ac:dyDescent="0.2">
      <c r="A1113" s="1">
        <v>43513.333333333336</v>
      </c>
      <c r="B1113" t="s">
        <v>9</v>
      </c>
      <c r="C1113" t="s">
        <v>10</v>
      </c>
      <c r="H1113">
        <v>1495.9939999999999</v>
      </c>
      <c r="I1113">
        <v>1.496</v>
      </c>
      <c r="J1113" t="b">
        <f t="shared" si="34"/>
        <v>0</v>
      </c>
      <c r="K1113" t="str">
        <f>IF($J1113,VLOOKUP(HOUR($A1113),Grid!$A$2:$E$25,2),VLOOKUP(HOUR($A1113),Grid!$A$2:$E$25,4))</f>
        <v>Winter Off-Peak</v>
      </c>
      <c r="L1113">
        <f>IF($J1113,VLOOKUP(HOUR($A1113),Grid!$A$2:$E$25,3),VLOOKUP(HOUR($A1113),Grid!$A$2:$E$25,5))</f>
        <v>0.16</v>
      </c>
      <c r="M1113">
        <f t="shared" si="35"/>
        <v>0.23936000000000002</v>
      </c>
    </row>
    <row r="1114" spans="1:13" x14ac:dyDescent="0.2">
      <c r="A1114" s="1">
        <v>43513.375</v>
      </c>
      <c r="B1114" t="s">
        <v>9</v>
      </c>
      <c r="C1114" t="s">
        <v>10</v>
      </c>
      <c r="H1114">
        <v>1541.806</v>
      </c>
      <c r="I1114">
        <v>1.542</v>
      </c>
      <c r="J1114" t="b">
        <f t="shared" si="34"/>
        <v>0</v>
      </c>
      <c r="K1114" t="str">
        <f>IF($J1114,VLOOKUP(HOUR($A1114),Grid!$A$2:$E$25,2),VLOOKUP(HOUR($A1114),Grid!$A$2:$E$25,4))</f>
        <v>Winter Off-Peak</v>
      </c>
      <c r="L1114">
        <f>IF($J1114,VLOOKUP(HOUR($A1114),Grid!$A$2:$E$25,3),VLOOKUP(HOUR($A1114),Grid!$A$2:$E$25,5))</f>
        <v>0.16</v>
      </c>
      <c r="M1114">
        <f t="shared" si="35"/>
        <v>0.24672000000000002</v>
      </c>
    </row>
    <row r="1115" spans="1:13" x14ac:dyDescent="0.2">
      <c r="A1115" s="1">
        <v>43513.416666666664</v>
      </c>
      <c r="B1115" t="s">
        <v>9</v>
      </c>
      <c r="C1115" t="s">
        <v>10</v>
      </c>
      <c r="H1115">
        <v>1238.453</v>
      </c>
      <c r="I1115">
        <v>1.238</v>
      </c>
      <c r="J1115" t="b">
        <f t="shared" si="34"/>
        <v>0</v>
      </c>
      <c r="K1115" t="str">
        <f>IF($J1115,VLOOKUP(HOUR($A1115),Grid!$A$2:$E$25,2),VLOOKUP(HOUR($A1115),Grid!$A$2:$E$25,4))</f>
        <v>Winter Off-Peak</v>
      </c>
      <c r="L1115">
        <f>IF($J1115,VLOOKUP(HOUR($A1115),Grid!$A$2:$E$25,3),VLOOKUP(HOUR($A1115),Grid!$A$2:$E$25,5))</f>
        <v>0.16</v>
      </c>
      <c r="M1115">
        <f t="shared" si="35"/>
        <v>0.19808000000000001</v>
      </c>
    </row>
    <row r="1116" spans="1:13" x14ac:dyDescent="0.2">
      <c r="A1116" s="1">
        <v>43513.458333333336</v>
      </c>
      <c r="B1116" t="s">
        <v>9</v>
      </c>
      <c r="C1116" t="s">
        <v>10</v>
      </c>
      <c r="H1116">
        <v>1320.6980000000001</v>
      </c>
      <c r="I1116">
        <v>1.321</v>
      </c>
      <c r="J1116" t="b">
        <f t="shared" si="34"/>
        <v>0</v>
      </c>
      <c r="K1116" t="str">
        <f>IF($J1116,VLOOKUP(HOUR($A1116),Grid!$A$2:$E$25,2),VLOOKUP(HOUR($A1116),Grid!$A$2:$E$25,4))</f>
        <v>Winter Off-Peak</v>
      </c>
      <c r="L1116">
        <f>IF($J1116,VLOOKUP(HOUR($A1116),Grid!$A$2:$E$25,3),VLOOKUP(HOUR($A1116),Grid!$A$2:$E$25,5))</f>
        <v>0.16</v>
      </c>
      <c r="M1116">
        <f t="shared" si="35"/>
        <v>0.21135999999999999</v>
      </c>
    </row>
    <row r="1117" spans="1:13" x14ac:dyDescent="0.2">
      <c r="A1117" s="1">
        <v>43513.5</v>
      </c>
      <c r="B1117" t="s">
        <v>9</v>
      </c>
      <c r="C1117" t="s">
        <v>10</v>
      </c>
      <c r="H1117">
        <v>1140.5709999999999</v>
      </c>
      <c r="I1117">
        <v>1.141</v>
      </c>
      <c r="J1117" t="b">
        <f t="shared" si="34"/>
        <v>0</v>
      </c>
      <c r="K1117" t="str">
        <f>IF($J1117,VLOOKUP(HOUR($A1117),Grid!$A$2:$E$25,2),VLOOKUP(HOUR($A1117),Grid!$A$2:$E$25,4))</f>
        <v>Winter Off-Peak</v>
      </c>
      <c r="L1117">
        <f>IF($J1117,VLOOKUP(HOUR($A1117),Grid!$A$2:$E$25,3),VLOOKUP(HOUR($A1117),Grid!$A$2:$E$25,5))</f>
        <v>0.16</v>
      </c>
      <c r="M1117">
        <f t="shared" si="35"/>
        <v>0.18256</v>
      </c>
    </row>
    <row r="1118" spans="1:13" x14ac:dyDescent="0.2">
      <c r="A1118" s="1">
        <v>43513.541666666664</v>
      </c>
      <c r="B1118" t="s">
        <v>9</v>
      </c>
      <c r="C1118" t="s">
        <v>10</v>
      </c>
      <c r="H1118">
        <v>1022.073</v>
      </c>
      <c r="I1118">
        <v>1.022</v>
      </c>
      <c r="J1118" t="b">
        <f t="shared" si="34"/>
        <v>0</v>
      </c>
      <c r="K1118" t="str">
        <f>IF($J1118,VLOOKUP(HOUR($A1118),Grid!$A$2:$E$25,2),VLOOKUP(HOUR($A1118),Grid!$A$2:$E$25,4))</f>
        <v>Winter Peak</v>
      </c>
      <c r="L1118">
        <f>IF($J1118,VLOOKUP(HOUR($A1118),Grid!$A$2:$E$25,3),VLOOKUP(HOUR($A1118),Grid!$A$2:$E$25,5))</f>
        <v>0.24</v>
      </c>
      <c r="M1118">
        <f t="shared" si="35"/>
        <v>0.24528</v>
      </c>
    </row>
    <row r="1119" spans="1:13" x14ac:dyDescent="0.2">
      <c r="A1119" s="1">
        <v>43513.583333333336</v>
      </c>
      <c r="B1119" t="s">
        <v>9</v>
      </c>
      <c r="C1119" t="s">
        <v>10</v>
      </c>
      <c r="H1119">
        <v>1026.2260000000001</v>
      </c>
      <c r="I1119">
        <v>1.026</v>
      </c>
      <c r="J1119" t="b">
        <f t="shared" si="34"/>
        <v>0</v>
      </c>
      <c r="K1119" t="str">
        <f>IF($J1119,VLOOKUP(HOUR($A1119),Grid!$A$2:$E$25,2),VLOOKUP(HOUR($A1119),Grid!$A$2:$E$25,4))</f>
        <v>Winter Peak</v>
      </c>
      <c r="L1119">
        <f>IF($J1119,VLOOKUP(HOUR($A1119),Grid!$A$2:$E$25,3),VLOOKUP(HOUR($A1119),Grid!$A$2:$E$25,5))</f>
        <v>0.24</v>
      </c>
      <c r="M1119">
        <f t="shared" si="35"/>
        <v>0.24623999999999999</v>
      </c>
    </row>
    <row r="1120" spans="1:13" x14ac:dyDescent="0.2">
      <c r="A1120" s="1">
        <v>43513.625</v>
      </c>
      <c r="B1120" t="s">
        <v>9</v>
      </c>
      <c r="C1120" t="s">
        <v>10</v>
      </c>
      <c r="H1120">
        <v>1161.1669999999999</v>
      </c>
      <c r="I1120">
        <v>1.161</v>
      </c>
      <c r="J1120" t="b">
        <f t="shared" si="34"/>
        <v>0</v>
      </c>
      <c r="K1120" t="str">
        <f>IF($J1120,VLOOKUP(HOUR($A1120),Grid!$A$2:$E$25,2),VLOOKUP(HOUR($A1120),Grid!$A$2:$E$25,4))</f>
        <v>Winter Peak</v>
      </c>
      <c r="L1120">
        <f>IF($J1120,VLOOKUP(HOUR($A1120),Grid!$A$2:$E$25,3),VLOOKUP(HOUR($A1120),Grid!$A$2:$E$25,5))</f>
        <v>0.24</v>
      </c>
      <c r="M1120">
        <f t="shared" si="35"/>
        <v>0.27864</v>
      </c>
    </row>
    <row r="1121" spans="1:13" x14ac:dyDescent="0.2">
      <c r="A1121" s="1">
        <v>43513.666666666664</v>
      </c>
      <c r="B1121" t="s">
        <v>9</v>
      </c>
      <c r="C1121" t="s">
        <v>10</v>
      </c>
      <c r="H1121">
        <v>991.274</v>
      </c>
      <c r="I1121">
        <v>0.99099999999999999</v>
      </c>
      <c r="J1121" t="b">
        <f t="shared" si="34"/>
        <v>0</v>
      </c>
      <c r="K1121" t="str">
        <f>IF($J1121,VLOOKUP(HOUR($A1121),Grid!$A$2:$E$25,2),VLOOKUP(HOUR($A1121),Grid!$A$2:$E$25,4))</f>
        <v>Winter Peak</v>
      </c>
      <c r="L1121">
        <f>IF($J1121,VLOOKUP(HOUR($A1121),Grid!$A$2:$E$25,3),VLOOKUP(HOUR($A1121),Grid!$A$2:$E$25,5))</f>
        <v>0.24</v>
      </c>
      <c r="M1121">
        <f t="shared" si="35"/>
        <v>0.23784</v>
      </c>
    </row>
    <row r="1122" spans="1:13" x14ac:dyDescent="0.2">
      <c r="A1122" s="1">
        <v>43513.708333333336</v>
      </c>
      <c r="B1122" t="s">
        <v>9</v>
      </c>
      <c r="C1122" t="s">
        <v>10</v>
      </c>
      <c r="H1122">
        <v>2781.3380000000002</v>
      </c>
      <c r="I1122">
        <v>2.7810000000000001</v>
      </c>
      <c r="J1122" t="b">
        <f t="shared" si="34"/>
        <v>0</v>
      </c>
      <c r="K1122" t="str">
        <f>IF($J1122,VLOOKUP(HOUR($A1122),Grid!$A$2:$E$25,2),VLOOKUP(HOUR($A1122),Grid!$A$2:$E$25,4))</f>
        <v>Winter Peak</v>
      </c>
      <c r="L1122">
        <f>IF($J1122,VLOOKUP(HOUR($A1122),Grid!$A$2:$E$25,3),VLOOKUP(HOUR($A1122),Grid!$A$2:$E$25,5))</f>
        <v>0.24</v>
      </c>
      <c r="M1122">
        <f t="shared" si="35"/>
        <v>0.66744000000000003</v>
      </c>
    </row>
    <row r="1123" spans="1:13" x14ac:dyDescent="0.2">
      <c r="A1123" s="1">
        <v>43513.75</v>
      </c>
      <c r="B1123" t="s">
        <v>9</v>
      </c>
      <c r="C1123" t="s">
        <v>10</v>
      </c>
      <c r="H1123">
        <v>2791.105</v>
      </c>
      <c r="I1123">
        <v>2.7909999999999999</v>
      </c>
      <c r="J1123" t="b">
        <f t="shared" si="34"/>
        <v>0</v>
      </c>
      <c r="K1123" t="str">
        <f>IF($J1123,VLOOKUP(HOUR($A1123),Grid!$A$2:$E$25,2),VLOOKUP(HOUR($A1123),Grid!$A$2:$E$25,4))</f>
        <v>Winter Peak</v>
      </c>
      <c r="L1123">
        <f>IF($J1123,VLOOKUP(HOUR($A1123),Grid!$A$2:$E$25,3),VLOOKUP(HOUR($A1123),Grid!$A$2:$E$25,5))</f>
        <v>0.24</v>
      </c>
      <c r="M1123">
        <f t="shared" si="35"/>
        <v>0.66983999999999999</v>
      </c>
    </row>
    <row r="1124" spans="1:13" x14ac:dyDescent="0.2">
      <c r="A1124" s="1">
        <v>43513.791666666664</v>
      </c>
      <c r="B1124" t="s">
        <v>9</v>
      </c>
      <c r="C1124" t="s">
        <v>10</v>
      </c>
      <c r="H1124">
        <v>2087.9549999999999</v>
      </c>
      <c r="I1124">
        <v>2.0880000000000001</v>
      </c>
      <c r="J1124" t="b">
        <f t="shared" si="34"/>
        <v>0</v>
      </c>
      <c r="K1124" t="str">
        <f>IF($J1124,VLOOKUP(HOUR($A1124),Grid!$A$2:$E$25,2),VLOOKUP(HOUR($A1124),Grid!$A$2:$E$25,4))</f>
        <v>Winter Off-Peak</v>
      </c>
      <c r="L1124">
        <f>IF($J1124,VLOOKUP(HOUR($A1124),Grid!$A$2:$E$25,3),VLOOKUP(HOUR($A1124),Grid!$A$2:$E$25,5))</f>
        <v>0.17</v>
      </c>
      <c r="M1124">
        <f t="shared" si="35"/>
        <v>0.35496000000000005</v>
      </c>
    </row>
    <row r="1125" spans="1:13" x14ac:dyDescent="0.2">
      <c r="A1125" s="1">
        <v>43513.833333333336</v>
      </c>
      <c r="B1125" t="s">
        <v>9</v>
      </c>
      <c r="C1125" t="s">
        <v>10</v>
      </c>
      <c r="H1125">
        <v>1994.528</v>
      </c>
      <c r="I1125">
        <v>1.9950000000000001</v>
      </c>
      <c r="J1125" t="b">
        <f t="shared" si="34"/>
        <v>0</v>
      </c>
      <c r="K1125" t="str">
        <f>IF($J1125,VLOOKUP(HOUR($A1125),Grid!$A$2:$E$25,2),VLOOKUP(HOUR($A1125),Grid!$A$2:$E$25,4))</f>
        <v>Winter Off-Peak</v>
      </c>
      <c r="L1125">
        <f>IF($J1125,VLOOKUP(HOUR($A1125),Grid!$A$2:$E$25,3),VLOOKUP(HOUR($A1125),Grid!$A$2:$E$25,5))</f>
        <v>0.17</v>
      </c>
      <c r="M1125">
        <f t="shared" si="35"/>
        <v>0.33915000000000006</v>
      </c>
    </row>
    <row r="1126" spans="1:13" x14ac:dyDescent="0.2">
      <c r="A1126" s="1">
        <v>43513.875</v>
      </c>
      <c r="B1126" t="s">
        <v>9</v>
      </c>
      <c r="C1126" t="s">
        <v>10</v>
      </c>
      <c r="H1126">
        <v>2174.7049999999999</v>
      </c>
      <c r="I1126">
        <v>2.1749999999999998</v>
      </c>
      <c r="J1126" t="b">
        <f t="shared" si="34"/>
        <v>0</v>
      </c>
      <c r="K1126" t="str">
        <f>IF($J1126,VLOOKUP(HOUR($A1126),Grid!$A$2:$E$25,2),VLOOKUP(HOUR($A1126),Grid!$A$2:$E$25,4))</f>
        <v>Winter Off-Peak</v>
      </c>
      <c r="L1126">
        <f>IF($J1126,VLOOKUP(HOUR($A1126),Grid!$A$2:$E$25,3),VLOOKUP(HOUR($A1126),Grid!$A$2:$E$25,5))</f>
        <v>0.13</v>
      </c>
      <c r="M1126">
        <f t="shared" si="35"/>
        <v>0.28275</v>
      </c>
    </row>
    <row r="1127" spans="1:13" x14ac:dyDescent="0.2">
      <c r="A1127" s="1">
        <v>43513.916666666664</v>
      </c>
      <c r="B1127" t="s">
        <v>9</v>
      </c>
      <c r="C1127" t="s">
        <v>10</v>
      </c>
      <c r="H1127">
        <v>3876.9520000000002</v>
      </c>
      <c r="I1127">
        <v>3.8769999999999998</v>
      </c>
      <c r="J1127" t="b">
        <f t="shared" si="34"/>
        <v>0</v>
      </c>
      <c r="K1127" t="str">
        <f>IF($J1127,VLOOKUP(HOUR($A1127),Grid!$A$2:$E$25,2),VLOOKUP(HOUR($A1127),Grid!$A$2:$E$25,4))</f>
        <v>Winter Off-Peak</v>
      </c>
      <c r="L1127">
        <f>IF($J1127,VLOOKUP(HOUR($A1127),Grid!$A$2:$E$25,3),VLOOKUP(HOUR($A1127),Grid!$A$2:$E$25,5))</f>
        <v>0.13</v>
      </c>
      <c r="M1127">
        <f t="shared" si="35"/>
        <v>0.50400999999999996</v>
      </c>
    </row>
    <row r="1128" spans="1:13" x14ac:dyDescent="0.2">
      <c r="A1128" s="1">
        <v>43513.958333333336</v>
      </c>
      <c r="B1128" t="s">
        <v>9</v>
      </c>
      <c r="C1128" t="s">
        <v>10</v>
      </c>
      <c r="H1128">
        <v>1317.8320000000001</v>
      </c>
      <c r="I1128">
        <v>1.3180000000000001</v>
      </c>
      <c r="J1128" t="b">
        <f t="shared" si="34"/>
        <v>0</v>
      </c>
      <c r="K1128" t="str">
        <f>IF($J1128,VLOOKUP(HOUR($A1128),Grid!$A$2:$E$25,2),VLOOKUP(HOUR($A1128),Grid!$A$2:$E$25,4))</f>
        <v>Winter Off-Peak</v>
      </c>
      <c r="L1128">
        <f>IF($J1128,VLOOKUP(HOUR($A1128),Grid!$A$2:$E$25,3),VLOOKUP(HOUR($A1128),Grid!$A$2:$E$25,5))</f>
        <v>0.13</v>
      </c>
      <c r="M1128">
        <f t="shared" si="35"/>
        <v>0.17134000000000002</v>
      </c>
    </row>
    <row r="1129" spans="1:13" x14ac:dyDescent="0.2">
      <c r="A1129" s="1">
        <v>43514</v>
      </c>
      <c r="B1129" t="s">
        <v>9</v>
      </c>
      <c r="C1129" t="s">
        <v>10</v>
      </c>
      <c r="H1129">
        <v>800.02</v>
      </c>
      <c r="I1129">
        <v>0.8</v>
      </c>
      <c r="J1129" t="b">
        <f t="shared" si="34"/>
        <v>0</v>
      </c>
      <c r="K1129" t="str">
        <f>IF($J1129,VLOOKUP(HOUR($A1129),Grid!$A$2:$E$25,2),VLOOKUP(HOUR($A1129),Grid!$A$2:$E$25,4))</f>
        <v>Winter Super-Off-Peak</v>
      </c>
      <c r="L1129">
        <f>IF($J1129,VLOOKUP(HOUR($A1129),Grid!$A$2:$E$25,3),VLOOKUP(HOUR($A1129),Grid!$A$2:$E$25,5))</f>
        <v>0.13</v>
      </c>
      <c r="M1129">
        <f t="shared" si="35"/>
        <v>0.10400000000000001</v>
      </c>
    </row>
    <row r="1130" spans="1:13" x14ac:dyDescent="0.2">
      <c r="A1130" s="1">
        <v>43514.041666666664</v>
      </c>
      <c r="B1130" t="s">
        <v>9</v>
      </c>
      <c r="C1130" t="s">
        <v>10</v>
      </c>
      <c r="H1130">
        <v>910.99599999999998</v>
      </c>
      <c r="I1130">
        <v>0.91100000000000003</v>
      </c>
      <c r="J1130" t="b">
        <f t="shared" si="34"/>
        <v>0</v>
      </c>
      <c r="K1130" t="str">
        <f>IF($J1130,VLOOKUP(HOUR($A1130),Grid!$A$2:$E$25,2),VLOOKUP(HOUR($A1130),Grid!$A$2:$E$25,4))</f>
        <v>Winter Super-Off-Peak</v>
      </c>
      <c r="L1130">
        <f>IF($J1130,VLOOKUP(HOUR($A1130),Grid!$A$2:$E$25,3),VLOOKUP(HOUR($A1130),Grid!$A$2:$E$25,5))</f>
        <v>0.13</v>
      </c>
      <c r="M1130">
        <f t="shared" si="35"/>
        <v>0.11843000000000001</v>
      </c>
    </row>
    <row r="1131" spans="1:13" x14ac:dyDescent="0.2">
      <c r="A1131" s="1">
        <v>43514.083333333336</v>
      </c>
      <c r="B1131" t="s">
        <v>9</v>
      </c>
      <c r="C1131" t="s">
        <v>10</v>
      </c>
      <c r="H1131">
        <v>993.45100000000002</v>
      </c>
      <c r="I1131">
        <v>0.99299999999999999</v>
      </c>
      <c r="J1131" t="b">
        <f t="shared" si="34"/>
        <v>0</v>
      </c>
      <c r="K1131" t="str">
        <f>IF($J1131,VLOOKUP(HOUR($A1131),Grid!$A$2:$E$25,2),VLOOKUP(HOUR($A1131),Grid!$A$2:$E$25,4))</f>
        <v>Winter Off-Peak</v>
      </c>
      <c r="L1131">
        <f>IF($J1131,VLOOKUP(HOUR($A1131),Grid!$A$2:$E$25,3),VLOOKUP(HOUR($A1131),Grid!$A$2:$E$25,5))</f>
        <v>0.13</v>
      </c>
      <c r="M1131">
        <f t="shared" si="35"/>
        <v>0.12909000000000001</v>
      </c>
    </row>
    <row r="1132" spans="1:13" x14ac:dyDescent="0.2">
      <c r="A1132" s="1">
        <v>43514.125</v>
      </c>
      <c r="B1132" t="s">
        <v>9</v>
      </c>
      <c r="C1132" t="s">
        <v>10</v>
      </c>
      <c r="H1132">
        <v>1087.9639999999999</v>
      </c>
      <c r="I1132">
        <v>1.0880000000000001</v>
      </c>
      <c r="J1132" t="b">
        <f t="shared" si="34"/>
        <v>0</v>
      </c>
      <c r="K1132" t="str">
        <f>IF($J1132,VLOOKUP(HOUR($A1132),Grid!$A$2:$E$25,2),VLOOKUP(HOUR($A1132),Grid!$A$2:$E$25,4))</f>
        <v>Winter Super-Off-Peak</v>
      </c>
      <c r="L1132">
        <f>IF($J1132,VLOOKUP(HOUR($A1132),Grid!$A$2:$E$25,3),VLOOKUP(HOUR($A1132),Grid!$A$2:$E$25,5))</f>
        <v>0.13</v>
      </c>
      <c r="M1132">
        <f t="shared" si="35"/>
        <v>0.14144000000000001</v>
      </c>
    </row>
    <row r="1133" spans="1:13" x14ac:dyDescent="0.2">
      <c r="A1133" s="1">
        <v>43514.166666666664</v>
      </c>
      <c r="B1133" t="s">
        <v>9</v>
      </c>
      <c r="C1133" t="s">
        <v>10</v>
      </c>
      <c r="H1133">
        <v>1315.68</v>
      </c>
      <c r="I1133">
        <v>1.3160000000000001</v>
      </c>
      <c r="J1133" t="b">
        <f t="shared" si="34"/>
        <v>0</v>
      </c>
      <c r="K1133" t="str">
        <f>IF($J1133,VLOOKUP(HOUR($A1133),Grid!$A$2:$E$25,2),VLOOKUP(HOUR($A1133),Grid!$A$2:$E$25,4))</f>
        <v>Winter Super-Off-Peak</v>
      </c>
      <c r="L1133">
        <f>IF($J1133,VLOOKUP(HOUR($A1133),Grid!$A$2:$E$25,3),VLOOKUP(HOUR($A1133),Grid!$A$2:$E$25,5))</f>
        <v>0.13</v>
      </c>
      <c r="M1133">
        <f t="shared" si="35"/>
        <v>0.17108000000000001</v>
      </c>
    </row>
    <row r="1134" spans="1:13" x14ac:dyDescent="0.2">
      <c r="A1134" s="1">
        <v>43514.208333333336</v>
      </c>
      <c r="B1134" t="s">
        <v>9</v>
      </c>
      <c r="C1134" t="s">
        <v>10</v>
      </c>
      <c r="H1134">
        <v>1330.384</v>
      </c>
      <c r="I1134">
        <v>1.33</v>
      </c>
      <c r="J1134" t="b">
        <f t="shared" si="34"/>
        <v>0</v>
      </c>
      <c r="K1134" t="str">
        <f>IF($J1134,VLOOKUP(HOUR($A1134),Grid!$A$2:$E$25,2),VLOOKUP(HOUR($A1134),Grid!$A$2:$E$25,4))</f>
        <v>Winter Super-Off-Peak</v>
      </c>
      <c r="L1134">
        <f>IF($J1134,VLOOKUP(HOUR($A1134),Grid!$A$2:$E$25,3),VLOOKUP(HOUR($A1134),Grid!$A$2:$E$25,5))</f>
        <v>0.13</v>
      </c>
      <c r="M1134">
        <f t="shared" si="35"/>
        <v>0.17290000000000003</v>
      </c>
    </row>
    <row r="1135" spans="1:13" x14ac:dyDescent="0.2">
      <c r="A1135" s="1">
        <v>43514.25</v>
      </c>
      <c r="B1135" t="s">
        <v>9</v>
      </c>
      <c r="C1135" t="s">
        <v>10</v>
      </c>
      <c r="H1135">
        <v>1160.1300000000001</v>
      </c>
      <c r="I1135">
        <v>1.1599999999999999</v>
      </c>
      <c r="J1135" t="b">
        <f t="shared" si="34"/>
        <v>0</v>
      </c>
      <c r="K1135" t="str">
        <f>IF($J1135,VLOOKUP(HOUR($A1135),Grid!$A$2:$E$25,2),VLOOKUP(HOUR($A1135),Grid!$A$2:$E$25,4))</f>
        <v>Winter Super-Off-Peak</v>
      </c>
      <c r="L1135">
        <f>IF($J1135,VLOOKUP(HOUR($A1135),Grid!$A$2:$E$25,3),VLOOKUP(HOUR($A1135),Grid!$A$2:$E$25,5))</f>
        <v>0.13</v>
      </c>
      <c r="M1135">
        <f t="shared" si="35"/>
        <v>0.15079999999999999</v>
      </c>
    </row>
    <row r="1136" spans="1:13" x14ac:dyDescent="0.2">
      <c r="A1136" s="1">
        <v>43514.291666666664</v>
      </c>
      <c r="B1136" t="s">
        <v>9</v>
      </c>
      <c r="C1136" t="s">
        <v>10</v>
      </c>
      <c r="H1136">
        <v>1403.076</v>
      </c>
      <c r="I1136">
        <v>1.403</v>
      </c>
      <c r="J1136" t="b">
        <f t="shared" si="34"/>
        <v>0</v>
      </c>
      <c r="K1136" t="str">
        <f>IF($J1136,VLOOKUP(HOUR($A1136),Grid!$A$2:$E$25,2),VLOOKUP(HOUR($A1136),Grid!$A$2:$E$25,4))</f>
        <v>Winter Off-Peak</v>
      </c>
      <c r="L1136">
        <f>IF($J1136,VLOOKUP(HOUR($A1136),Grid!$A$2:$E$25,3),VLOOKUP(HOUR($A1136),Grid!$A$2:$E$25,5))</f>
        <v>0.16</v>
      </c>
      <c r="M1136">
        <f t="shared" si="35"/>
        <v>0.22448000000000001</v>
      </c>
    </row>
    <row r="1137" spans="1:13" x14ac:dyDescent="0.2">
      <c r="A1137" s="1">
        <v>43514.333333333336</v>
      </c>
      <c r="B1137" t="s">
        <v>9</v>
      </c>
      <c r="C1137" t="s">
        <v>10</v>
      </c>
      <c r="H1137">
        <v>1440.096</v>
      </c>
      <c r="I1137">
        <v>1.44</v>
      </c>
      <c r="J1137" t="b">
        <f t="shared" si="34"/>
        <v>0</v>
      </c>
      <c r="K1137" t="str">
        <f>IF($J1137,VLOOKUP(HOUR($A1137),Grid!$A$2:$E$25,2),VLOOKUP(HOUR($A1137),Grid!$A$2:$E$25,4))</f>
        <v>Winter Off-Peak</v>
      </c>
      <c r="L1137">
        <f>IF($J1137,VLOOKUP(HOUR($A1137),Grid!$A$2:$E$25,3),VLOOKUP(HOUR($A1137),Grid!$A$2:$E$25,5))</f>
        <v>0.16</v>
      </c>
      <c r="M1137">
        <f t="shared" si="35"/>
        <v>0.23039999999999999</v>
      </c>
    </row>
    <row r="1138" spans="1:13" x14ac:dyDescent="0.2">
      <c r="A1138" s="1">
        <v>43514.375</v>
      </c>
      <c r="B1138" t="s">
        <v>9</v>
      </c>
      <c r="C1138" t="s">
        <v>10</v>
      </c>
      <c r="H1138">
        <v>1835.866</v>
      </c>
      <c r="I1138">
        <v>1.8360000000000001</v>
      </c>
      <c r="J1138" t="b">
        <f t="shared" si="34"/>
        <v>0</v>
      </c>
      <c r="K1138" t="str">
        <f>IF($J1138,VLOOKUP(HOUR($A1138),Grid!$A$2:$E$25,2),VLOOKUP(HOUR($A1138),Grid!$A$2:$E$25,4))</f>
        <v>Winter Off-Peak</v>
      </c>
      <c r="L1138">
        <f>IF($J1138,VLOOKUP(HOUR($A1138),Grid!$A$2:$E$25,3),VLOOKUP(HOUR($A1138),Grid!$A$2:$E$25,5))</f>
        <v>0.16</v>
      </c>
      <c r="M1138">
        <f t="shared" si="35"/>
        <v>0.29376000000000002</v>
      </c>
    </row>
    <row r="1139" spans="1:13" x14ac:dyDescent="0.2">
      <c r="A1139" s="1">
        <v>43514.416666666664</v>
      </c>
      <c r="B1139" t="s">
        <v>9</v>
      </c>
      <c r="C1139" t="s">
        <v>10</v>
      </c>
      <c r="H1139">
        <v>3403.3380000000002</v>
      </c>
      <c r="I1139">
        <v>3.403</v>
      </c>
      <c r="J1139" t="b">
        <f t="shared" si="34"/>
        <v>0</v>
      </c>
      <c r="K1139" t="str">
        <f>IF($J1139,VLOOKUP(HOUR($A1139),Grid!$A$2:$E$25,2),VLOOKUP(HOUR($A1139),Grid!$A$2:$E$25,4))</f>
        <v>Winter Off-Peak</v>
      </c>
      <c r="L1139">
        <f>IF($J1139,VLOOKUP(HOUR($A1139),Grid!$A$2:$E$25,3),VLOOKUP(HOUR($A1139),Grid!$A$2:$E$25,5))</f>
        <v>0.16</v>
      </c>
      <c r="M1139">
        <f t="shared" si="35"/>
        <v>0.54447999999999996</v>
      </c>
    </row>
    <row r="1140" spans="1:13" x14ac:dyDescent="0.2">
      <c r="A1140" s="1">
        <v>43514.458333333336</v>
      </c>
      <c r="B1140" t="s">
        <v>9</v>
      </c>
      <c r="C1140" t="s">
        <v>10</v>
      </c>
      <c r="H1140">
        <v>1260.566</v>
      </c>
      <c r="I1140">
        <v>1.2609999999999999</v>
      </c>
      <c r="J1140" t="b">
        <f t="shared" si="34"/>
        <v>0</v>
      </c>
      <c r="K1140" t="str">
        <f>IF($J1140,VLOOKUP(HOUR($A1140),Grid!$A$2:$E$25,2),VLOOKUP(HOUR($A1140),Grid!$A$2:$E$25,4))</f>
        <v>Winter Off-Peak</v>
      </c>
      <c r="L1140">
        <f>IF($J1140,VLOOKUP(HOUR($A1140),Grid!$A$2:$E$25,3),VLOOKUP(HOUR($A1140),Grid!$A$2:$E$25,5))</f>
        <v>0.16</v>
      </c>
      <c r="M1140">
        <f t="shared" si="35"/>
        <v>0.20175999999999999</v>
      </c>
    </row>
    <row r="1141" spans="1:13" x14ac:dyDescent="0.2">
      <c r="A1141" s="1">
        <v>43514.5</v>
      </c>
      <c r="B1141" t="s">
        <v>9</v>
      </c>
      <c r="C1141" t="s">
        <v>10</v>
      </c>
      <c r="H1141">
        <v>1085.3889999999999</v>
      </c>
      <c r="I1141">
        <v>1.085</v>
      </c>
      <c r="J1141" t="b">
        <f t="shared" si="34"/>
        <v>0</v>
      </c>
      <c r="K1141" t="str">
        <f>IF($J1141,VLOOKUP(HOUR($A1141),Grid!$A$2:$E$25,2),VLOOKUP(HOUR($A1141),Grid!$A$2:$E$25,4))</f>
        <v>Winter Off-Peak</v>
      </c>
      <c r="L1141">
        <f>IF($J1141,VLOOKUP(HOUR($A1141),Grid!$A$2:$E$25,3),VLOOKUP(HOUR($A1141),Grid!$A$2:$E$25,5))</f>
        <v>0.16</v>
      </c>
      <c r="M1141">
        <f t="shared" si="35"/>
        <v>0.1736</v>
      </c>
    </row>
    <row r="1142" spans="1:13" x14ac:dyDescent="0.2">
      <c r="A1142" s="1">
        <v>43514.541666666664</v>
      </c>
      <c r="B1142" t="s">
        <v>9</v>
      </c>
      <c r="C1142" t="s">
        <v>10</v>
      </c>
      <c r="H1142">
        <v>1106.866</v>
      </c>
      <c r="I1142">
        <v>1.107</v>
      </c>
      <c r="J1142" t="b">
        <f t="shared" si="34"/>
        <v>0</v>
      </c>
      <c r="K1142" t="str">
        <f>IF($J1142,VLOOKUP(HOUR($A1142),Grid!$A$2:$E$25,2),VLOOKUP(HOUR($A1142),Grid!$A$2:$E$25,4))</f>
        <v>Winter Peak</v>
      </c>
      <c r="L1142">
        <f>IF($J1142,VLOOKUP(HOUR($A1142),Grid!$A$2:$E$25,3),VLOOKUP(HOUR($A1142),Grid!$A$2:$E$25,5))</f>
        <v>0.24</v>
      </c>
      <c r="M1142">
        <f t="shared" si="35"/>
        <v>0.26567999999999997</v>
      </c>
    </row>
    <row r="1143" spans="1:13" x14ac:dyDescent="0.2">
      <c r="A1143" s="1">
        <v>43514.583333333336</v>
      </c>
      <c r="B1143" t="s">
        <v>9</v>
      </c>
      <c r="C1143" t="s">
        <v>10</v>
      </c>
      <c r="H1143">
        <v>853.18399999999997</v>
      </c>
      <c r="I1143">
        <v>0.85299999999999998</v>
      </c>
      <c r="J1143" t="b">
        <f t="shared" si="34"/>
        <v>0</v>
      </c>
      <c r="K1143" t="str">
        <f>IF($J1143,VLOOKUP(HOUR($A1143),Grid!$A$2:$E$25,2),VLOOKUP(HOUR($A1143),Grid!$A$2:$E$25,4))</f>
        <v>Winter Peak</v>
      </c>
      <c r="L1143">
        <f>IF($J1143,VLOOKUP(HOUR($A1143),Grid!$A$2:$E$25,3),VLOOKUP(HOUR($A1143),Grid!$A$2:$E$25,5))</f>
        <v>0.24</v>
      </c>
      <c r="M1143">
        <f t="shared" si="35"/>
        <v>0.20471999999999999</v>
      </c>
    </row>
    <row r="1144" spans="1:13" x14ac:dyDescent="0.2">
      <c r="A1144" s="1">
        <v>43514.625</v>
      </c>
      <c r="B1144" t="s">
        <v>9</v>
      </c>
      <c r="C1144" t="s">
        <v>10</v>
      </c>
      <c r="H1144">
        <v>1189.768</v>
      </c>
      <c r="I1144">
        <v>1.19</v>
      </c>
      <c r="J1144" t="b">
        <f t="shared" si="34"/>
        <v>0</v>
      </c>
      <c r="K1144" t="str">
        <f>IF($J1144,VLOOKUP(HOUR($A1144),Grid!$A$2:$E$25,2),VLOOKUP(HOUR($A1144),Grid!$A$2:$E$25,4))</f>
        <v>Winter Peak</v>
      </c>
      <c r="L1144">
        <f>IF($J1144,VLOOKUP(HOUR($A1144),Grid!$A$2:$E$25,3),VLOOKUP(HOUR($A1144),Grid!$A$2:$E$25,5))</f>
        <v>0.24</v>
      </c>
      <c r="M1144">
        <f t="shared" si="35"/>
        <v>0.28559999999999997</v>
      </c>
    </row>
    <row r="1145" spans="1:13" x14ac:dyDescent="0.2">
      <c r="A1145" s="1">
        <v>43514.666666666664</v>
      </c>
      <c r="B1145" t="s">
        <v>9</v>
      </c>
      <c r="C1145" t="s">
        <v>10</v>
      </c>
      <c r="H1145">
        <v>1212.566</v>
      </c>
      <c r="I1145">
        <v>1.2130000000000001</v>
      </c>
      <c r="J1145" t="b">
        <f t="shared" si="34"/>
        <v>0</v>
      </c>
      <c r="K1145" t="str">
        <f>IF($J1145,VLOOKUP(HOUR($A1145),Grid!$A$2:$E$25,2),VLOOKUP(HOUR($A1145),Grid!$A$2:$E$25,4))</f>
        <v>Winter Peak</v>
      </c>
      <c r="L1145">
        <f>IF($J1145,VLOOKUP(HOUR($A1145),Grid!$A$2:$E$25,3),VLOOKUP(HOUR($A1145),Grid!$A$2:$E$25,5))</f>
        <v>0.24</v>
      </c>
      <c r="M1145">
        <f t="shared" si="35"/>
        <v>0.29111999999999999</v>
      </c>
    </row>
    <row r="1146" spans="1:13" x14ac:dyDescent="0.2">
      <c r="A1146" s="1">
        <v>43514.708333333336</v>
      </c>
      <c r="B1146" t="s">
        <v>9</v>
      </c>
      <c r="C1146" t="s">
        <v>10</v>
      </c>
      <c r="H1146">
        <v>1183.1320000000001</v>
      </c>
      <c r="I1146">
        <v>1.1830000000000001</v>
      </c>
      <c r="J1146" t="b">
        <f t="shared" si="34"/>
        <v>0</v>
      </c>
      <c r="K1146" t="str">
        <f>IF($J1146,VLOOKUP(HOUR($A1146),Grid!$A$2:$E$25,2),VLOOKUP(HOUR($A1146),Grid!$A$2:$E$25,4))</f>
        <v>Winter Peak</v>
      </c>
      <c r="L1146">
        <f>IF($J1146,VLOOKUP(HOUR($A1146),Grid!$A$2:$E$25,3),VLOOKUP(HOUR($A1146),Grid!$A$2:$E$25,5))</f>
        <v>0.24</v>
      </c>
      <c r="M1146">
        <f t="shared" si="35"/>
        <v>0.28392000000000001</v>
      </c>
    </row>
    <row r="1147" spans="1:13" x14ac:dyDescent="0.2">
      <c r="A1147" s="1">
        <v>43514.75</v>
      </c>
      <c r="B1147" t="s">
        <v>9</v>
      </c>
      <c r="C1147" t="s">
        <v>10</v>
      </c>
      <c r="H1147">
        <v>1252.1969999999999</v>
      </c>
      <c r="I1147">
        <v>1.252</v>
      </c>
      <c r="J1147" t="b">
        <f t="shared" si="34"/>
        <v>0</v>
      </c>
      <c r="K1147" t="str">
        <f>IF($J1147,VLOOKUP(HOUR($A1147),Grid!$A$2:$E$25,2),VLOOKUP(HOUR($A1147),Grid!$A$2:$E$25,4))</f>
        <v>Winter Peak</v>
      </c>
      <c r="L1147">
        <f>IF($J1147,VLOOKUP(HOUR($A1147),Grid!$A$2:$E$25,3),VLOOKUP(HOUR($A1147),Grid!$A$2:$E$25,5))</f>
        <v>0.24</v>
      </c>
      <c r="M1147">
        <f t="shared" si="35"/>
        <v>0.30047999999999997</v>
      </c>
    </row>
    <row r="1148" spans="1:13" x14ac:dyDescent="0.2">
      <c r="A1148" s="1">
        <v>43514.791666666664</v>
      </c>
      <c r="B1148" t="s">
        <v>9</v>
      </c>
      <c r="C1148" t="s">
        <v>10</v>
      </c>
      <c r="H1148">
        <v>1454.154</v>
      </c>
      <c r="I1148">
        <v>1.454</v>
      </c>
      <c r="J1148" t="b">
        <f t="shared" si="34"/>
        <v>0</v>
      </c>
      <c r="K1148" t="str">
        <f>IF($J1148,VLOOKUP(HOUR($A1148),Grid!$A$2:$E$25,2),VLOOKUP(HOUR($A1148),Grid!$A$2:$E$25,4))</f>
        <v>Winter Off-Peak</v>
      </c>
      <c r="L1148">
        <f>IF($J1148,VLOOKUP(HOUR($A1148),Grid!$A$2:$E$25,3),VLOOKUP(HOUR($A1148),Grid!$A$2:$E$25,5))</f>
        <v>0.17</v>
      </c>
      <c r="M1148">
        <f t="shared" si="35"/>
        <v>0.24718000000000001</v>
      </c>
    </row>
    <row r="1149" spans="1:13" x14ac:dyDescent="0.2">
      <c r="A1149" s="1">
        <v>43514.833333333336</v>
      </c>
      <c r="B1149" t="s">
        <v>9</v>
      </c>
      <c r="C1149" t="s">
        <v>10</v>
      </c>
      <c r="H1149">
        <v>2023.433</v>
      </c>
      <c r="I1149">
        <v>2.0230000000000001</v>
      </c>
      <c r="J1149" t="b">
        <f t="shared" si="34"/>
        <v>0</v>
      </c>
      <c r="K1149" t="str">
        <f>IF($J1149,VLOOKUP(HOUR($A1149),Grid!$A$2:$E$25,2),VLOOKUP(HOUR($A1149),Grid!$A$2:$E$25,4))</f>
        <v>Winter Off-Peak</v>
      </c>
      <c r="L1149">
        <f>IF($J1149,VLOOKUP(HOUR($A1149),Grid!$A$2:$E$25,3),VLOOKUP(HOUR($A1149),Grid!$A$2:$E$25,5))</f>
        <v>0.17</v>
      </c>
      <c r="M1149">
        <f t="shared" si="35"/>
        <v>0.34391000000000005</v>
      </c>
    </row>
    <row r="1150" spans="1:13" x14ac:dyDescent="0.2">
      <c r="A1150" s="1">
        <v>43514.875</v>
      </c>
      <c r="B1150" t="s">
        <v>9</v>
      </c>
      <c r="C1150" t="s">
        <v>10</v>
      </c>
      <c r="H1150">
        <v>2066.6860000000001</v>
      </c>
      <c r="I1150">
        <v>2.0670000000000002</v>
      </c>
      <c r="J1150" t="b">
        <f t="shared" si="34"/>
        <v>0</v>
      </c>
      <c r="K1150" t="str">
        <f>IF($J1150,VLOOKUP(HOUR($A1150),Grid!$A$2:$E$25,2),VLOOKUP(HOUR($A1150),Grid!$A$2:$E$25,4))</f>
        <v>Winter Off-Peak</v>
      </c>
      <c r="L1150">
        <f>IF($J1150,VLOOKUP(HOUR($A1150),Grid!$A$2:$E$25,3),VLOOKUP(HOUR($A1150),Grid!$A$2:$E$25,5))</f>
        <v>0.13</v>
      </c>
      <c r="M1150">
        <f t="shared" si="35"/>
        <v>0.26871</v>
      </c>
    </row>
    <row r="1151" spans="1:13" x14ac:dyDescent="0.2">
      <c r="A1151" s="1">
        <v>43514.916666666664</v>
      </c>
      <c r="B1151" t="s">
        <v>9</v>
      </c>
      <c r="C1151" t="s">
        <v>10</v>
      </c>
      <c r="H1151">
        <v>2017.5730000000001</v>
      </c>
      <c r="I1151">
        <v>2.0179999999999998</v>
      </c>
      <c r="J1151" t="b">
        <f t="shared" si="34"/>
        <v>0</v>
      </c>
      <c r="K1151" t="str">
        <f>IF($J1151,VLOOKUP(HOUR($A1151),Grid!$A$2:$E$25,2),VLOOKUP(HOUR($A1151),Grid!$A$2:$E$25,4))</f>
        <v>Winter Off-Peak</v>
      </c>
      <c r="L1151">
        <f>IF($J1151,VLOOKUP(HOUR($A1151),Grid!$A$2:$E$25,3),VLOOKUP(HOUR($A1151),Grid!$A$2:$E$25,5))</f>
        <v>0.13</v>
      </c>
      <c r="M1151">
        <f t="shared" si="35"/>
        <v>0.26233999999999996</v>
      </c>
    </row>
    <row r="1152" spans="1:13" x14ac:dyDescent="0.2">
      <c r="A1152" s="1">
        <v>43514.958333333336</v>
      </c>
      <c r="B1152" t="s">
        <v>9</v>
      </c>
      <c r="C1152" t="s">
        <v>10</v>
      </c>
      <c r="H1152">
        <v>1866.047</v>
      </c>
      <c r="I1152">
        <v>1.8660000000000001</v>
      </c>
      <c r="J1152" t="b">
        <f t="shared" si="34"/>
        <v>0</v>
      </c>
      <c r="K1152" t="str">
        <f>IF($J1152,VLOOKUP(HOUR($A1152),Grid!$A$2:$E$25,2),VLOOKUP(HOUR($A1152),Grid!$A$2:$E$25,4))</f>
        <v>Winter Off-Peak</v>
      </c>
      <c r="L1152">
        <f>IF($J1152,VLOOKUP(HOUR($A1152),Grid!$A$2:$E$25,3),VLOOKUP(HOUR($A1152),Grid!$A$2:$E$25,5))</f>
        <v>0.13</v>
      </c>
      <c r="M1152">
        <f t="shared" si="35"/>
        <v>0.24258000000000002</v>
      </c>
    </row>
    <row r="1153" spans="1:13" x14ac:dyDescent="0.2">
      <c r="A1153" s="1">
        <v>43515</v>
      </c>
      <c r="B1153" t="s">
        <v>9</v>
      </c>
      <c r="C1153" t="s">
        <v>10</v>
      </c>
      <c r="H1153">
        <v>1417.5429999999999</v>
      </c>
      <c r="I1153">
        <v>1.4179999999999999</v>
      </c>
      <c r="J1153" t="b">
        <f t="shared" si="34"/>
        <v>0</v>
      </c>
      <c r="K1153" t="str">
        <f>IF($J1153,VLOOKUP(HOUR($A1153),Grid!$A$2:$E$25,2),VLOOKUP(HOUR($A1153),Grid!$A$2:$E$25,4))</f>
        <v>Winter Super-Off-Peak</v>
      </c>
      <c r="L1153">
        <f>IF($J1153,VLOOKUP(HOUR($A1153),Grid!$A$2:$E$25,3),VLOOKUP(HOUR($A1153),Grid!$A$2:$E$25,5))</f>
        <v>0.13</v>
      </c>
      <c r="M1153">
        <f t="shared" si="35"/>
        <v>0.18434</v>
      </c>
    </row>
    <row r="1154" spans="1:13" x14ac:dyDescent="0.2">
      <c r="A1154" s="1">
        <v>43515.041666666664</v>
      </c>
      <c r="B1154" t="s">
        <v>9</v>
      </c>
      <c r="C1154" t="s">
        <v>10</v>
      </c>
      <c r="H1154">
        <v>1011.302</v>
      </c>
      <c r="I1154">
        <v>1.0109999999999999</v>
      </c>
      <c r="J1154" t="b">
        <f t="shared" si="34"/>
        <v>0</v>
      </c>
      <c r="K1154" t="str">
        <f>IF($J1154,VLOOKUP(HOUR($A1154),Grid!$A$2:$E$25,2),VLOOKUP(HOUR($A1154),Grid!$A$2:$E$25,4))</f>
        <v>Winter Super-Off-Peak</v>
      </c>
      <c r="L1154">
        <f>IF($J1154,VLOOKUP(HOUR($A1154),Grid!$A$2:$E$25,3),VLOOKUP(HOUR($A1154),Grid!$A$2:$E$25,5))</f>
        <v>0.13</v>
      </c>
      <c r="M1154">
        <f t="shared" si="35"/>
        <v>0.13142999999999999</v>
      </c>
    </row>
    <row r="1155" spans="1:13" x14ac:dyDescent="0.2">
      <c r="A1155" s="1">
        <v>43515.083333333336</v>
      </c>
      <c r="B1155" t="s">
        <v>9</v>
      </c>
      <c r="C1155" t="s">
        <v>10</v>
      </c>
      <c r="H1155">
        <v>1132.992</v>
      </c>
      <c r="I1155">
        <v>1.133</v>
      </c>
      <c r="J1155" t="b">
        <f t="shared" ref="J1155:J1218" si="36">AND((MONTH($A1155)&gt;5), (MONTH($A1155)&lt;10))</f>
        <v>0</v>
      </c>
      <c r="K1155" t="str">
        <f>IF($J1155,VLOOKUP(HOUR($A1155),Grid!$A$2:$E$25,2),VLOOKUP(HOUR($A1155),Grid!$A$2:$E$25,4))</f>
        <v>Winter Off-Peak</v>
      </c>
      <c r="L1155">
        <f>IF($J1155,VLOOKUP(HOUR($A1155),Grid!$A$2:$E$25,3),VLOOKUP(HOUR($A1155),Grid!$A$2:$E$25,5))</f>
        <v>0.13</v>
      </c>
      <c r="M1155">
        <f t="shared" ref="M1155:M1218" si="37">I1155*L1155</f>
        <v>0.14729</v>
      </c>
    </row>
    <row r="1156" spans="1:13" x14ac:dyDescent="0.2">
      <c r="A1156" s="1">
        <v>43515.125</v>
      </c>
      <c r="B1156" t="s">
        <v>9</v>
      </c>
      <c r="C1156" t="s">
        <v>10</v>
      </c>
      <c r="H1156">
        <v>1172.3109999999999</v>
      </c>
      <c r="I1156">
        <v>1.1719999999999999</v>
      </c>
      <c r="J1156" t="b">
        <f t="shared" si="36"/>
        <v>0</v>
      </c>
      <c r="K1156" t="str">
        <f>IF($J1156,VLOOKUP(HOUR($A1156),Grid!$A$2:$E$25,2),VLOOKUP(HOUR($A1156),Grid!$A$2:$E$25,4))</f>
        <v>Winter Super-Off-Peak</v>
      </c>
      <c r="L1156">
        <f>IF($J1156,VLOOKUP(HOUR($A1156),Grid!$A$2:$E$25,3),VLOOKUP(HOUR($A1156),Grid!$A$2:$E$25,5))</f>
        <v>0.13</v>
      </c>
      <c r="M1156">
        <f t="shared" si="37"/>
        <v>0.15236</v>
      </c>
    </row>
    <row r="1157" spans="1:13" x14ac:dyDescent="0.2">
      <c r="A1157" s="1">
        <v>43515.166666666664</v>
      </c>
      <c r="B1157" t="s">
        <v>9</v>
      </c>
      <c r="C1157" t="s">
        <v>10</v>
      </c>
      <c r="H1157">
        <v>1142.8430000000001</v>
      </c>
      <c r="I1157">
        <v>1.143</v>
      </c>
      <c r="J1157" t="b">
        <f t="shared" si="36"/>
        <v>0</v>
      </c>
      <c r="K1157" t="str">
        <f>IF($J1157,VLOOKUP(HOUR($A1157),Grid!$A$2:$E$25,2),VLOOKUP(HOUR($A1157),Grid!$A$2:$E$25,4))</f>
        <v>Winter Super-Off-Peak</v>
      </c>
      <c r="L1157">
        <f>IF($J1157,VLOOKUP(HOUR($A1157),Grid!$A$2:$E$25,3),VLOOKUP(HOUR($A1157),Grid!$A$2:$E$25,5))</f>
        <v>0.13</v>
      </c>
      <c r="M1157">
        <f t="shared" si="37"/>
        <v>0.14859</v>
      </c>
    </row>
    <row r="1158" spans="1:13" x14ac:dyDescent="0.2">
      <c r="A1158" s="1">
        <v>43515.208333333336</v>
      </c>
      <c r="B1158" t="s">
        <v>9</v>
      </c>
      <c r="C1158" t="s">
        <v>10</v>
      </c>
      <c r="H1158">
        <v>1155.8009999999999</v>
      </c>
      <c r="I1158">
        <v>1.1559999999999999</v>
      </c>
      <c r="J1158" t="b">
        <f t="shared" si="36"/>
        <v>0</v>
      </c>
      <c r="K1158" t="str">
        <f>IF($J1158,VLOOKUP(HOUR($A1158),Grid!$A$2:$E$25,2),VLOOKUP(HOUR($A1158),Grid!$A$2:$E$25,4))</f>
        <v>Winter Super-Off-Peak</v>
      </c>
      <c r="L1158">
        <f>IF($J1158,VLOOKUP(HOUR($A1158),Grid!$A$2:$E$25,3),VLOOKUP(HOUR($A1158),Grid!$A$2:$E$25,5))</f>
        <v>0.13</v>
      </c>
      <c r="M1158">
        <f t="shared" si="37"/>
        <v>0.15028</v>
      </c>
    </row>
    <row r="1159" spans="1:13" x14ac:dyDescent="0.2">
      <c r="A1159" s="1">
        <v>43515.25</v>
      </c>
      <c r="B1159" t="s">
        <v>9</v>
      </c>
      <c r="C1159" t="s">
        <v>10</v>
      </c>
      <c r="H1159">
        <v>1217.039</v>
      </c>
      <c r="I1159">
        <v>1.2170000000000001</v>
      </c>
      <c r="J1159" t="b">
        <f t="shared" si="36"/>
        <v>0</v>
      </c>
      <c r="K1159" t="str">
        <f>IF($J1159,VLOOKUP(HOUR($A1159),Grid!$A$2:$E$25,2),VLOOKUP(HOUR($A1159),Grid!$A$2:$E$25,4))</f>
        <v>Winter Super-Off-Peak</v>
      </c>
      <c r="L1159">
        <f>IF($J1159,VLOOKUP(HOUR($A1159),Grid!$A$2:$E$25,3),VLOOKUP(HOUR($A1159),Grid!$A$2:$E$25,5))</f>
        <v>0.13</v>
      </c>
      <c r="M1159">
        <f t="shared" si="37"/>
        <v>0.15821000000000002</v>
      </c>
    </row>
    <row r="1160" spans="1:13" x14ac:dyDescent="0.2">
      <c r="A1160" s="1">
        <v>43515.291666666664</v>
      </c>
      <c r="B1160" t="s">
        <v>9</v>
      </c>
      <c r="C1160" t="s">
        <v>10</v>
      </c>
      <c r="H1160">
        <v>1460.576</v>
      </c>
      <c r="I1160">
        <v>1.4610000000000001</v>
      </c>
      <c r="J1160" t="b">
        <f t="shared" si="36"/>
        <v>0</v>
      </c>
      <c r="K1160" t="str">
        <f>IF($J1160,VLOOKUP(HOUR($A1160),Grid!$A$2:$E$25,2),VLOOKUP(HOUR($A1160),Grid!$A$2:$E$25,4))</f>
        <v>Winter Off-Peak</v>
      </c>
      <c r="L1160">
        <f>IF($J1160,VLOOKUP(HOUR($A1160),Grid!$A$2:$E$25,3),VLOOKUP(HOUR($A1160),Grid!$A$2:$E$25,5))</f>
        <v>0.16</v>
      </c>
      <c r="M1160">
        <f t="shared" si="37"/>
        <v>0.23376000000000002</v>
      </c>
    </row>
    <row r="1161" spans="1:13" x14ac:dyDescent="0.2">
      <c r="A1161" s="1">
        <v>43515.333333333336</v>
      </c>
      <c r="B1161" t="s">
        <v>9</v>
      </c>
      <c r="C1161" t="s">
        <v>10</v>
      </c>
      <c r="H1161">
        <v>1316.742</v>
      </c>
      <c r="I1161">
        <v>1.3169999999999999</v>
      </c>
      <c r="J1161" t="b">
        <f t="shared" si="36"/>
        <v>0</v>
      </c>
      <c r="K1161" t="str">
        <f>IF($J1161,VLOOKUP(HOUR($A1161),Grid!$A$2:$E$25,2),VLOOKUP(HOUR($A1161),Grid!$A$2:$E$25,4))</f>
        <v>Winter Off-Peak</v>
      </c>
      <c r="L1161">
        <f>IF($J1161,VLOOKUP(HOUR($A1161),Grid!$A$2:$E$25,3),VLOOKUP(HOUR($A1161),Grid!$A$2:$E$25,5))</f>
        <v>0.16</v>
      </c>
      <c r="M1161">
        <f t="shared" si="37"/>
        <v>0.21071999999999999</v>
      </c>
    </row>
    <row r="1162" spans="1:13" x14ac:dyDescent="0.2">
      <c r="A1162" s="1">
        <v>43515.375</v>
      </c>
      <c r="B1162" t="s">
        <v>9</v>
      </c>
      <c r="C1162" t="s">
        <v>10</v>
      </c>
      <c r="H1162">
        <v>1408.4680000000001</v>
      </c>
      <c r="I1162">
        <v>1.4079999999999999</v>
      </c>
      <c r="J1162" t="b">
        <f t="shared" si="36"/>
        <v>0</v>
      </c>
      <c r="K1162" t="str">
        <f>IF($J1162,VLOOKUP(HOUR($A1162),Grid!$A$2:$E$25,2),VLOOKUP(HOUR($A1162),Grid!$A$2:$E$25,4))</f>
        <v>Winter Off-Peak</v>
      </c>
      <c r="L1162">
        <f>IF($J1162,VLOOKUP(HOUR($A1162),Grid!$A$2:$E$25,3),VLOOKUP(HOUR($A1162),Grid!$A$2:$E$25,5))</f>
        <v>0.16</v>
      </c>
      <c r="M1162">
        <f t="shared" si="37"/>
        <v>0.22527999999999998</v>
      </c>
    </row>
    <row r="1163" spans="1:13" x14ac:dyDescent="0.2">
      <c r="A1163" s="1">
        <v>43515.416666666664</v>
      </c>
      <c r="B1163" t="s">
        <v>9</v>
      </c>
      <c r="C1163" t="s">
        <v>10</v>
      </c>
      <c r="H1163">
        <v>1322.4179999999999</v>
      </c>
      <c r="I1163">
        <v>1.3220000000000001</v>
      </c>
      <c r="J1163" t="b">
        <f t="shared" si="36"/>
        <v>0</v>
      </c>
      <c r="K1163" t="str">
        <f>IF($J1163,VLOOKUP(HOUR($A1163),Grid!$A$2:$E$25,2),VLOOKUP(HOUR($A1163),Grid!$A$2:$E$25,4))</f>
        <v>Winter Off-Peak</v>
      </c>
      <c r="L1163">
        <f>IF($J1163,VLOOKUP(HOUR($A1163),Grid!$A$2:$E$25,3),VLOOKUP(HOUR($A1163),Grid!$A$2:$E$25,5))</f>
        <v>0.16</v>
      </c>
      <c r="M1163">
        <f t="shared" si="37"/>
        <v>0.21152000000000001</v>
      </c>
    </row>
    <row r="1164" spans="1:13" x14ac:dyDescent="0.2">
      <c r="A1164" s="1">
        <v>43515.458333333336</v>
      </c>
      <c r="B1164" t="s">
        <v>9</v>
      </c>
      <c r="C1164" t="s">
        <v>10</v>
      </c>
      <c r="H1164">
        <v>2268.9549999999999</v>
      </c>
      <c r="I1164">
        <v>2.2690000000000001</v>
      </c>
      <c r="J1164" t="b">
        <f t="shared" si="36"/>
        <v>0</v>
      </c>
      <c r="K1164" t="str">
        <f>IF($J1164,VLOOKUP(HOUR($A1164),Grid!$A$2:$E$25,2),VLOOKUP(HOUR($A1164),Grid!$A$2:$E$25,4))</f>
        <v>Winter Off-Peak</v>
      </c>
      <c r="L1164">
        <f>IF($J1164,VLOOKUP(HOUR($A1164),Grid!$A$2:$E$25,3),VLOOKUP(HOUR($A1164),Grid!$A$2:$E$25,5))</f>
        <v>0.16</v>
      </c>
      <c r="M1164">
        <f t="shared" si="37"/>
        <v>0.36304000000000003</v>
      </c>
    </row>
    <row r="1165" spans="1:13" x14ac:dyDescent="0.2">
      <c r="A1165" s="1">
        <v>43515.5</v>
      </c>
      <c r="B1165" t="s">
        <v>9</v>
      </c>
      <c r="C1165" t="s">
        <v>10</v>
      </c>
      <c r="H1165">
        <v>1622.2909999999999</v>
      </c>
      <c r="I1165">
        <v>1.6220000000000001</v>
      </c>
      <c r="J1165" t="b">
        <f t="shared" si="36"/>
        <v>0</v>
      </c>
      <c r="K1165" t="str">
        <f>IF($J1165,VLOOKUP(HOUR($A1165),Grid!$A$2:$E$25,2),VLOOKUP(HOUR($A1165),Grid!$A$2:$E$25,4))</f>
        <v>Winter Off-Peak</v>
      </c>
      <c r="L1165">
        <f>IF($J1165,VLOOKUP(HOUR($A1165),Grid!$A$2:$E$25,3),VLOOKUP(HOUR($A1165),Grid!$A$2:$E$25,5))</f>
        <v>0.16</v>
      </c>
      <c r="M1165">
        <f t="shared" si="37"/>
        <v>0.25952000000000003</v>
      </c>
    </row>
    <row r="1166" spans="1:13" x14ac:dyDescent="0.2">
      <c r="A1166" s="1">
        <v>43515.541666666664</v>
      </c>
      <c r="B1166" t="s">
        <v>9</v>
      </c>
      <c r="C1166" t="s">
        <v>10</v>
      </c>
      <c r="H1166">
        <v>922.67499999999995</v>
      </c>
      <c r="I1166">
        <v>0.92300000000000004</v>
      </c>
      <c r="J1166" t="b">
        <f t="shared" si="36"/>
        <v>0</v>
      </c>
      <c r="K1166" t="str">
        <f>IF($J1166,VLOOKUP(HOUR($A1166),Grid!$A$2:$E$25,2),VLOOKUP(HOUR($A1166),Grid!$A$2:$E$25,4))</f>
        <v>Winter Peak</v>
      </c>
      <c r="L1166">
        <f>IF($J1166,VLOOKUP(HOUR($A1166),Grid!$A$2:$E$25,3),VLOOKUP(HOUR($A1166),Grid!$A$2:$E$25,5))</f>
        <v>0.24</v>
      </c>
      <c r="M1166">
        <f t="shared" si="37"/>
        <v>0.22151999999999999</v>
      </c>
    </row>
    <row r="1167" spans="1:13" x14ac:dyDescent="0.2">
      <c r="A1167" s="1">
        <v>43515.583333333336</v>
      </c>
      <c r="B1167" t="s">
        <v>9</v>
      </c>
      <c r="C1167" t="s">
        <v>10</v>
      </c>
      <c r="H1167">
        <v>688.74800000000005</v>
      </c>
      <c r="I1167">
        <v>0.68899999999999995</v>
      </c>
      <c r="J1167" t="b">
        <f t="shared" si="36"/>
        <v>0</v>
      </c>
      <c r="K1167" t="str">
        <f>IF($J1167,VLOOKUP(HOUR($A1167),Grid!$A$2:$E$25,2),VLOOKUP(HOUR($A1167),Grid!$A$2:$E$25,4))</f>
        <v>Winter Peak</v>
      </c>
      <c r="L1167">
        <f>IF($J1167,VLOOKUP(HOUR($A1167),Grid!$A$2:$E$25,3),VLOOKUP(HOUR($A1167),Grid!$A$2:$E$25,5))</f>
        <v>0.24</v>
      </c>
      <c r="M1167">
        <f t="shared" si="37"/>
        <v>0.16535999999999998</v>
      </c>
    </row>
    <row r="1168" spans="1:13" x14ac:dyDescent="0.2">
      <c r="A1168" s="1">
        <v>43515.625</v>
      </c>
      <c r="B1168" t="s">
        <v>9</v>
      </c>
      <c r="C1168" t="s">
        <v>10</v>
      </c>
      <c r="H1168">
        <v>814.59400000000005</v>
      </c>
      <c r="I1168">
        <v>0.81499999999999995</v>
      </c>
      <c r="J1168" t="b">
        <f t="shared" si="36"/>
        <v>0</v>
      </c>
      <c r="K1168" t="str">
        <f>IF($J1168,VLOOKUP(HOUR($A1168),Grid!$A$2:$E$25,2),VLOOKUP(HOUR($A1168),Grid!$A$2:$E$25,4))</f>
        <v>Winter Peak</v>
      </c>
      <c r="L1168">
        <f>IF($J1168,VLOOKUP(HOUR($A1168),Grid!$A$2:$E$25,3),VLOOKUP(HOUR($A1168),Grid!$A$2:$E$25,5))</f>
        <v>0.24</v>
      </c>
      <c r="M1168">
        <f t="shared" si="37"/>
        <v>0.19559999999999997</v>
      </c>
    </row>
    <row r="1169" spans="1:13" x14ac:dyDescent="0.2">
      <c r="A1169" s="1">
        <v>43515.666666666664</v>
      </c>
      <c r="B1169" t="s">
        <v>9</v>
      </c>
      <c r="C1169" t="s">
        <v>10</v>
      </c>
      <c r="H1169">
        <v>770.61400000000003</v>
      </c>
      <c r="I1169">
        <v>0.77100000000000002</v>
      </c>
      <c r="J1169" t="b">
        <f t="shared" si="36"/>
        <v>0</v>
      </c>
      <c r="K1169" t="str">
        <f>IF($J1169,VLOOKUP(HOUR($A1169),Grid!$A$2:$E$25,2),VLOOKUP(HOUR($A1169),Grid!$A$2:$E$25,4))</f>
        <v>Winter Peak</v>
      </c>
      <c r="L1169">
        <f>IF($J1169,VLOOKUP(HOUR($A1169),Grid!$A$2:$E$25,3),VLOOKUP(HOUR($A1169),Grid!$A$2:$E$25,5))</f>
        <v>0.24</v>
      </c>
      <c r="M1169">
        <f t="shared" si="37"/>
        <v>0.18504000000000001</v>
      </c>
    </row>
    <row r="1170" spans="1:13" x14ac:dyDescent="0.2">
      <c r="A1170" s="1">
        <v>43515.708333333336</v>
      </c>
      <c r="B1170" t="s">
        <v>9</v>
      </c>
      <c r="C1170" t="s">
        <v>10</v>
      </c>
      <c r="H1170">
        <v>1367.0139999999999</v>
      </c>
      <c r="I1170">
        <v>1.367</v>
      </c>
      <c r="J1170" t="b">
        <f t="shared" si="36"/>
        <v>0</v>
      </c>
      <c r="K1170" t="str">
        <f>IF($J1170,VLOOKUP(HOUR($A1170),Grid!$A$2:$E$25,2),VLOOKUP(HOUR($A1170),Grid!$A$2:$E$25,4))</f>
        <v>Winter Peak</v>
      </c>
      <c r="L1170">
        <f>IF($J1170,VLOOKUP(HOUR($A1170),Grid!$A$2:$E$25,3),VLOOKUP(HOUR($A1170),Grid!$A$2:$E$25,5))</f>
        <v>0.24</v>
      </c>
      <c r="M1170">
        <f t="shared" si="37"/>
        <v>0.32807999999999998</v>
      </c>
    </row>
    <row r="1171" spans="1:13" x14ac:dyDescent="0.2">
      <c r="A1171" s="1">
        <v>43515.75</v>
      </c>
      <c r="B1171" t="s">
        <v>9</v>
      </c>
      <c r="C1171" t="s">
        <v>10</v>
      </c>
      <c r="H1171">
        <v>1674.462</v>
      </c>
      <c r="I1171">
        <v>1.6739999999999999</v>
      </c>
      <c r="J1171" t="b">
        <f t="shared" si="36"/>
        <v>0</v>
      </c>
      <c r="K1171" t="str">
        <f>IF($J1171,VLOOKUP(HOUR($A1171),Grid!$A$2:$E$25,2),VLOOKUP(HOUR($A1171),Grid!$A$2:$E$25,4))</f>
        <v>Winter Peak</v>
      </c>
      <c r="L1171">
        <f>IF($J1171,VLOOKUP(HOUR($A1171),Grid!$A$2:$E$25,3),VLOOKUP(HOUR($A1171),Grid!$A$2:$E$25,5))</f>
        <v>0.24</v>
      </c>
      <c r="M1171">
        <f t="shared" si="37"/>
        <v>0.40175999999999995</v>
      </c>
    </row>
    <row r="1172" spans="1:13" x14ac:dyDescent="0.2">
      <c r="A1172" s="1">
        <v>43515.791666666664</v>
      </c>
      <c r="B1172" t="s">
        <v>9</v>
      </c>
      <c r="C1172" t="s">
        <v>10</v>
      </c>
      <c r="H1172">
        <v>1823.886</v>
      </c>
      <c r="I1172">
        <v>1.8240000000000001</v>
      </c>
      <c r="J1172" t="b">
        <f t="shared" si="36"/>
        <v>0</v>
      </c>
      <c r="K1172" t="str">
        <f>IF($J1172,VLOOKUP(HOUR($A1172),Grid!$A$2:$E$25,2),VLOOKUP(HOUR($A1172),Grid!$A$2:$E$25,4))</f>
        <v>Winter Off-Peak</v>
      </c>
      <c r="L1172">
        <f>IF($J1172,VLOOKUP(HOUR($A1172),Grid!$A$2:$E$25,3),VLOOKUP(HOUR($A1172),Grid!$A$2:$E$25,5))</f>
        <v>0.17</v>
      </c>
      <c r="M1172">
        <f t="shared" si="37"/>
        <v>0.31008000000000002</v>
      </c>
    </row>
    <row r="1173" spans="1:13" x14ac:dyDescent="0.2">
      <c r="A1173" s="1">
        <v>43515.833333333336</v>
      </c>
      <c r="B1173" t="s">
        <v>9</v>
      </c>
      <c r="C1173" t="s">
        <v>10</v>
      </c>
      <c r="H1173">
        <v>2119.346</v>
      </c>
      <c r="I1173">
        <v>2.1190000000000002</v>
      </c>
      <c r="J1173" t="b">
        <f t="shared" si="36"/>
        <v>0</v>
      </c>
      <c r="K1173" t="str">
        <f>IF($J1173,VLOOKUP(HOUR($A1173),Grid!$A$2:$E$25,2),VLOOKUP(HOUR($A1173),Grid!$A$2:$E$25,4))</f>
        <v>Winter Off-Peak</v>
      </c>
      <c r="L1173">
        <f>IF($J1173,VLOOKUP(HOUR($A1173),Grid!$A$2:$E$25,3),VLOOKUP(HOUR($A1173),Grid!$A$2:$E$25,5))</f>
        <v>0.17</v>
      </c>
      <c r="M1173">
        <f t="shared" si="37"/>
        <v>0.36023000000000005</v>
      </c>
    </row>
    <row r="1174" spans="1:13" x14ac:dyDescent="0.2">
      <c r="A1174" s="1">
        <v>43515.875</v>
      </c>
      <c r="B1174" t="s">
        <v>9</v>
      </c>
      <c r="C1174" t="s">
        <v>10</v>
      </c>
      <c r="H1174">
        <v>2245.7910000000002</v>
      </c>
      <c r="I1174">
        <v>2.246</v>
      </c>
      <c r="J1174" t="b">
        <f t="shared" si="36"/>
        <v>0</v>
      </c>
      <c r="K1174" t="str">
        <f>IF($J1174,VLOOKUP(HOUR($A1174),Grid!$A$2:$E$25,2),VLOOKUP(HOUR($A1174),Grid!$A$2:$E$25,4))</f>
        <v>Winter Off-Peak</v>
      </c>
      <c r="L1174">
        <f>IF($J1174,VLOOKUP(HOUR($A1174),Grid!$A$2:$E$25,3),VLOOKUP(HOUR($A1174),Grid!$A$2:$E$25,5))</f>
        <v>0.13</v>
      </c>
      <c r="M1174">
        <f t="shared" si="37"/>
        <v>0.29198000000000002</v>
      </c>
    </row>
    <row r="1175" spans="1:13" x14ac:dyDescent="0.2">
      <c r="A1175" s="1">
        <v>43515.916666666664</v>
      </c>
      <c r="B1175" t="s">
        <v>9</v>
      </c>
      <c r="C1175" t="s">
        <v>10</v>
      </c>
      <c r="H1175">
        <v>2816.5210000000002</v>
      </c>
      <c r="I1175">
        <v>2.8170000000000002</v>
      </c>
      <c r="J1175" t="b">
        <f t="shared" si="36"/>
        <v>0</v>
      </c>
      <c r="K1175" t="str">
        <f>IF($J1175,VLOOKUP(HOUR($A1175),Grid!$A$2:$E$25,2),VLOOKUP(HOUR($A1175),Grid!$A$2:$E$25,4))</f>
        <v>Winter Off-Peak</v>
      </c>
      <c r="L1175">
        <f>IF($J1175,VLOOKUP(HOUR($A1175),Grid!$A$2:$E$25,3),VLOOKUP(HOUR($A1175),Grid!$A$2:$E$25,5))</f>
        <v>0.13</v>
      </c>
      <c r="M1175">
        <f t="shared" si="37"/>
        <v>0.36621000000000004</v>
      </c>
    </row>
    <row r="1176" spans="1:13" x14ac:dyDescent="0.2">
      <c r="A1176" s="1">
        <v>43515.958333333336</v>
      </c>
      <c r="B1176" t="s">
        <v>9</v>
      </c>
      <c r="C1176" t="s">
        <v>10</v>
      </c>
      <c r="H1176">
        <v>2977.9859999999999</v>
      </c>
      <c r="I1176">
        <v>2.9780000000000002</v>
      </c>
      <c r="J1176" t="b">
        <f t="shared" si="36"/>
        <v>0</v>
      </c>
      <c r="K1176" t="str">
        <f>IF($J1176,VLOOKUP(HOUR($A1176),Grid!$A$2:$E$25,2),VLOOKUP(HOUR($A1176),Grid!$A$2:$E$25,4))</f>
        <v>Winter Off-Peak</v>
      </c>
      <c r="L1176">
        <f>IF($J1176,VLOOKUP(HOUR($A1176),Grid!$A$2:$E$25,3),VLOOKUP(HOUR($A1176),Grid!$A$2:$E$25,5))</f>
        <v>0.13</v>
      </c>
      <c r="M1176">
        <f t="shared" si="37"/>
        <v>0.38714000000000004</v>
      </c>
    </row>
    <row r="1177" spans="1:13" x14ac:dyDescent="0.2">
      <c r="A1177" s="1">
        <v>43516</v>
      </c>
      <c r="B1177" t="s">
        <v>9</v>
      </c>
      <c r="C1177" t="s">
        <v>10</v>
      </c>
      <c r="H1177">
        <v>845.79399999999998</v>
      </c>
      <c r="I1177">
        <v>0.84599999999999997</v>
      </c>
      <c r="J1177" t="b">
        <f t="shared" si="36"/>
        <v>0</v>
      </c>
      <c r="K1177" t="str">
        <f>IF($J1177,VLOOKUP(HOUR($A1177),Grid!$A$2:$E$25,2),VLOOKUP(HOUR($A1177),Grid!$A$2:$E$25,4))</f>
        <v>Winter Super-Off-Peak</v>
      </c>
      <c r="L1177">
        <f>IF($J1177,VLOOKUP(HOUR($A1177),Grid!$A$2:$E$25,3),VLOOKUP(HOUR($A1177),Grid!$A$2:$E$25,5))</f>
        <v>0.13</v>
      </c>
      <c r="M1177">
        <f t="shared" si="37"/>
        <v>0.10997999999999999</v>
      </c>
    </row>
    <row r="1178" spans="1:13" x14ac:dyDescent="0.2">
      <c r="A1178" s="1">
        <v>43516.041666666664</v>
      </c>
      <c r="B1178" t="s">
        <v>9</v>
      </c>
      <c r="C1178" t="s">
        <v>10</v>
      </c>
      <c r="H1178">
        <v>746.58299999999997</v>
      </c>
      <c r="I1178">
        <v>0.747</v>
      </c>
      <c r="J1178" t="b">
        <f t="shared" si="36"/>
        <v>0</v>
      </c>
      <c r="K1178" t="str">
        <f>IF($J1178,VLOOKUP(HOUR($A1178),Grid!$A$2:$E$25,2),VLOOKUP(HOUR($A1178),Grid!$A$2:$E$25,4))</f>
        <v>Winter Super-Off-Peak</v>
      </c>
      <c r="L1178">
        <f>IF($J1178,VLOOKUP(HOUR($A1178),Grid!$A$2:$E$25,3),VLOOKUP(HOUR($A1178),Grid!$A$2:$E$25,5))</f>
        <v>0.13</v>
      </c>
      <c r="M1178">
        <f t="shared" si="37"/>
        <v>9.7110000000000002E-2</v>
      </c>
    </row>
    <row r="1179" spans="1:13" x14ac:dyDescent="0.2">
      <c r="A1179" s="1">
        <v>43516.083333333336</v>
      </c>
      <c r="B1179" t="s">
        <v>9</v>
      </c>
      <c r="C1179" t="s">
        <v>10</v>
      </c>
      <c r="H1179">
        <v>833.14200000000005</v>
      </c>
      <c r="I1179">
        <v>0.83299999999999996</v>
      </c>
      <c r="J1179" t="b">
        <f t="shared" si="36"/>
        <v>0</v>
      </c>
      <c r="K1179" t="str">
        <f>IF($J1179,VLOOKUP(HOUR($A1179),Grid!$A$2:$E$25,2),VLOOKUP(HOUR($A1179),Grid!$A$2:$E$25,4))</f>
        <v>Winter Off-Peak</v>
      </c>
      <c r="L1179">
        <f>IF($J1179,VLOOKUP(HOUR($A1179),Grid!$A$2:$E$25,3),VLOOKUP(HOUR($A1179),Grid!$A$2:$E$25,5))</f>
        <v>0.13</v>
      </c>
      <c r="M1179">
        <f t="shared" si="37"/>
        <v>0.10829</v>
      </c>
    </row>
    <row r="1180" spans="1:13" x14ac:dyDescent="0.2">
      <c r="A1180" s="1">
        <v>43516.125</v>
      </c>
      <c r="B1180" t="s">
        <v>9</v>
      </c>
      <c r="C1180" t="s">
        <v>10</v>
      </c>
      <c r="H1180">
        <v>1450.125</v>
      </c>
      <c r="I1180">
        <v>1.45</v>
      </c>
      <c r="J1180" t="b">
        <f t="shared" si="36"/>
        <v>0</v>
      </c>
      <c r="K1180" t="str">
        <f>IF($J1180,VLOOKUP(HOUR($A1180),Grid!$A$2:$E$25,2),VLOOKUP(HOUR($A1180),Grid!$A$2:$E$25,4))</f>
        <v>Winter Super-Off-Peak</v>
      </c>
      <c r="L1180">
        <f>IF($J1180,VLOOKUP(HOUR($A1180),Grid!$A$2:$E$25,3),VLOOKUP(HOUR($A1180),Grid!$A$2:$E$25,5))</f>
        <v>0.13</v>
      </c>
      <c r="M1180">
        <f t="shared" si="37"/>
        <v>0.1885</v>
      </c>
    </row>
    <row r="1181" spans="1:13" x14ac:dyDescent="0.2">
      <c r="A1181" s="1">
        <v>43516.166666666664</v>
      </c>
      <c r="B1181" t="s">
        <v>9</v>
      </c>
      <c r="C1181" t="s">
        <v>10</v>
      </c>
      <c r="H1181">
        <v>1535.0740000000001</v>
      </c>
      <c r="I1181">
        <v>1.5349999999999999</v>
      </c>
      <c r="J1181" t="b">
        <f t="shared" si="36"/>
        <v>0</v>
      </c>
      <c r="K1181" t="str">
        <f>IF($J1181,VLOOKUP(HOUR($A1181),Grid!$A$2:$E$25,2),VLOOKUP(HOUR($A1181),Grid!$A$2:$E$25,4))</f>
        <v>Winter Super-Off-Peak</v>
      </c>
      <c r="L1181">
        <f>IF($J1181,VLOOKUP(HOUR($A1181),Grid!$A$2:$E$25,3),VLOOKUP(HOUR($A1181),Grid!$A$2:$E$25,5))</f>
        <v>0.13</v>
      </c>
      <c r="M1181">
        <f t="shared" si="37"/>
        <v>0.19955000000000001</v>
      </c>
    </row>
    <row r="1182" spans="1:13" x14ac:dyDescent="0.2">
      <c r="A1182" s="1">
        <v>43516.208333333336</v>
      </c>
      <c r="B1182" t="s">
        <v>9</v>
      </c>
      <c r="C1182" t="s">
        <v>10</v>
      </c>
      <c r="H1182">
        <v>1092.961</v>
      </c>
      <c r="I1182">
        <v>1.093</v>
      </c>
      <c r="J1182" t="b">
        <f t="shared" si="36"/>
        <v>0</v>
      </c>
      <c r="K1182" t="str">
        <f>IF($J1182,VLOOKUP(HOUR($A1182),Grid!$A$2:$E$25,2),VLOOKUP(HOUR($A1182),Grid!$A$2:$E$25,4))</f>
        <v>Winter Super-Off-Peak</v>
      </c>
      <c r="L1182">
        <f>IF($J1182,VLOOKUP(HOUR($A1182),Grid!$A$2:$E$25,3),VLOOKUP(HOUR($A1182),Grid!$A$2:$E$25,5))</f>
        <v>0.13</v>
      </c>
      <c r="M1182">
        <f t="shared" si="37"/>
        <v>0.14208999999999999</v>
      </c>
    </row>
    <row r="1183" spans="1:13" x14ac:dyDescent="0.2">
      <c r="A1183" s="1">
        <v>43516.25</v>
      </c>
      <c r="B1183" t="s">
        <v>9</v>
      </c>
      <c r="C1183" t="s">
        <v>10</v>
      </c>
      <c r="H1183">
        <v>1180.6130000000001</v>
      </c>
      <c r="I1183">
        <v>1.181</v>
      </c>
      <c r="J1183" t="b">
        <f t="shared" si="36"/>
        <v>0</v>
      </c>
      <c r="K1183" t="str">
        <f>IF($J1183,VLOOKUP(HOUR($A1183),Grid!$A$2:$E$25,2),VLOOKUP(HOUR($A1183),Grid!$A$2:$E$25,4))</f>
        <v>Winter Super-Off-Peak</v>
      </c>
      <c r="L1183">
        <f>IF($J1183,VLOOKUP(HOUR($A1183),Grid!$A$2:$E$25,3),VLOOKUP(HOUR($A1183),Grid!$A$2:$E$25,5))</f>
        <v>0.13</v>
      </c>
      <c r="M1183">
        <f t="shared" si="37"/>
        <v>0.15353</v>
      </c>
    </row>
    <row r="1184" spans="1:13" x14ac:dyDescent="0.2">
      <c r="A1184" s="1">
        <v>43516.291666666664</v>
      </c>
      <c r="B1184" t="s">
        <v>9</v>
      </c>
      <c r="C1184" t="s">
        <v>10</v>
      </c>
      <c r="H1184">
        <v>1057.288</v>
      </c>
      <c r="I1184">
        <v>1.0569999999999999</v>
      </c>
      <c r="J1184" t="b">
        <f t="shared" si="36"/>
        <v>0</v>
      </c>
      <c r="K1184" t="str">
        <f>IF($J1184,VLOOKUP(HOUR($A1184),Grid!$A$2:$E$25,2),VLOOKUP(HOUR($A1184),Grid!$A$2:$E$25,4))</f>
        <v>Winter Off-Peak</v>
      </c>
      <c r="L1184">
        <f>IF($J1184,VLOOKUP(HOUR($A1184),Grid!$A$2:$E$25,3),VLOOKUP(HOUR($A1184),Grid!$A$2:$E$25,5))</f>
        <v>0.16</v>
      </c>
      <c r="M1184">
        <f t="shared" si="37"/>
        <v>0.16911999999999999</v>
      </c>
    </row>
    <row r="1185" spans="1:13" x14ac:dyDescent="0.2">
      <c r="A1185" s="1">
        <v>43516.333333333336</v>
      </c>
      <c r="B1185" t="s">
        <v>9</v>
      </c>
      <c r="C1185" t="s">
        <v>10</v>
      </c>
      <c r="H1185">
        <v>796.88699999999994</v>
      </c>
      <c r="I1185">
        <v>0.79700000000000004</v>
      </c>
      <c r="J1185" t="b">
        <f t="shared" si="36"/>
        <v>0</v>
      </c>
      <c r="K1185" t="str">
        <f>IF($J1185,VLOOKUP(HOUR($A1185),Grid!$A$2:$E$25,2),VLOOKUP(HOUR($A1185),Grid!$A$2:$E$25,4))</f>
        <v>Winter Off-Peak</v>
      </c>
      <c r="L1185">
        <f>IF($J1185,VLOOKUP(HOUR($A1185),Grid!$A$2:$E$25,3),VLOOKUP(HOUR($A1185),Grid!$A$2:$E$25,5))</f>
        <v>0.16</v>
      </c>
      <c r="M1185">
        <f t="shared" si="37"/>
        <v>0.12752000000000002</v>
      </c>
    </row>
    <row r="1186" spans="1:13" x14ac:dyDescent="0.2">
      <c r="A1186" s="1">
        <v>43516.375</v>
      </c>
      <c r="B1186" t="s">
        <v>9</v>
      </c>
      <c r="C1186" t="s">
        <v>10</v>
      </c>
      <c r="H1186">
        <v>1332.1859999999999</v>
      </c>
      <c r="I1186">
        <v>1.3320000000000001</v>
      </c>
      <c r="J1186" t="b">
        <f t="shared" si="36"/>
        <v>0</v>
      </c>
      <c r="K1186" t="str">
        <f>IF($J1186,VLOOKUP(HOUR($A1186),Grid!$A$2:$E$25,2),VLOOKUP(HOUR($A1186),Grid!$A$2:$E$25,4))</f>
        <v>Winter Off-Peak</v>
      </c>
      <c r="L1186">
        <f>IF($J1186,VLOOKUP(HOUR($A1186),Grid!$A$2:$E$25,3),VLOOKUP(HOUR($A1186),Grid!$A$2:$E$25,5))</f>
        <v>0.16</v>
      </c>
      <c r="M1186">
        <f t="shared" si="37"/>
        <v>0.21312</v>
      </c>
    </row>
    <row r="1187" spans="1:13" x14ac:dyDescent="0.2">
      <c r="A1187" s="1">
        <v>43516.416666666664</v>
      </c>
      <c r="B1187" t="s">
        <v>9</v>
      </c>
      <c r="C1187" t="s">
        <v>10</v>
      </c>
      <c r="H1187">
        <v>1452.269</v>
      </c>
      <c r="I1187">
        <v>1.452</v>
      </c>
      <c r="J1187" t="b">
        <f t="shared" si="36"/>
        <v>0</v>
      </c>
      <c r="K1187" t="str">
        <f>IF($J1187,VLOOKUP(HOUR($A1187),Grid!$A$2:$E$25,2),VLOOKUP(HOUR($A1187),Grid!$A$2:$E$25,4))</f>
        <v>Winter Off-Peak</v>
      </c>
      <c r="L1187">
        <f>IF($J1187,VLOOKUP(HOUR($A1187),Grid!$A$2:$E$25,3),VLOOKUP(HOUR($A1187),Grid!$A$2:$E$25,5))</f>
        <v>0.16</v>
      </c>
      <c r="M1187">
        <f t="shared" si="37"/>
        <v>0.23232</v>
      </c>
    </row>
    <row r="1188" spans="1:13" x14ac:dyDescent="0.2">
      <c r="A1188" s="1">
        <v>43516.458333333336</v>
      </c>
      <c r="B1188" t="s">
        <v>9</v>
      </c>
      <c r="C1188" t="s">
        <v>10</v>
      </c>
      <c r="H1188">
        <v>1227.5540000000001</v>
      </c>
      <c r="I1188">
        <v>1.228</v>
      </c>
      <c r="J1188" t="b">
        <f t="shared" si="36"/>
        <v>0</v>
      </c>
      <c r="K1188" t="str">
        <f>IF($J1188,VLOOKUP(HOUR($A1188),Grid!$A$2:$E$25,2),VLOOKUP(HOUR($A1188),Grid!$A$2:$E$25,4))</f>
        <v>Winter Off-Peak</v>
      </c>
      <c r="L1188">
        <f>IF($J1188,VLOOKUP(HOUR($A1188),Grid!$A$2:$E$25,3),VLOOKUP(HOUR($A1188),Grid!$A$2:$E$25,5))</f>
        <v>0.16</v>
      </c>
      <c r="M1188">
        <f t="shared" si="37"/>
        <v>0.19647999999999999</v>
      </c>
    </row>
    <row r="1189" spans="1:13" x14ac:dyDescent="0.2">
      <c r="A1189" s="1">
        <v>43516.5</v>
      </c>
      <c r="B1189" t="s">
        <v>9</v>
      </c>
      <c r="C1189" t="s">
        <v>10</v>
      </c>
      <c r="H1189">
        <v>1188.3879999999999</v>
      </c>
      <c r="I1189">
        <v>1.1879999999999999</v>
      </c>
      <c r="J1189" t="b">
        <f t="shared" si="36"/>
        <v>0</v>
      </c>
      <c r="K1189" t="str">
        <f>IF($J1189,VLOOKUP(HOUR($A1189),Grid!$A$2:$E$25,2),VLOOKUP(HOUR($A1189),Grid!$A$2:$E$25,4))</f>
        <v>Winter Off-Peak</v>
      </c>
      <c r="L1189">
        <f>IF($J1189,VLOOKUP(HOUR($A1189),Grid!$A$2:$E$25,3),VLOOKUP(HOUR($A1189),Grid!$A$2:$E$25,5))</f>
        <v>0.16</v>
      </c>
      <c r="M1189">
        <f t="shared" si="37"/>
        <v>0.19008</v>
      </c>
    </row>
    <row r="1190" spans="1:13" x14ac:dyDescent="0.2">
      <c r="A1190" s="1">
        <v>43516.541666666664</v>
      </c>
      <c r="B1190" t="s">
        <v>9</v>
      </c>
      <c r="C1190" t="s">
        <v>10</v>
      </c>
      <c r="H1190">
        <v>1000.841</v>
      </c>
      <c r="I1190">
        <v>1.0009999999999999</v>
      </c>
      <c r="J1190" t="b">
        <f t="shared" si="36"/>
        <v>0</v>
      </c>
      <c r="K1190" t="str">
        <f>IF($J1190,VLOOKUP(HOUR($A1190),Grid!$A$2:$E$25,2),VLOOKUP(HOUR($A1190),Grid!$A$2:$E$25,4))</f>
        <v>Winter Peak</v>
      </c>
      <c r="L1190">
        <f>IF($J1190,VLOOKUP(HOUR($A1190),Grid!$A$2:$E$25,3),VLOOKUP(HOUR($A1190),Grid!$A$2:$E$25,5))</f>
        <v>0.24</v>
      </c>
      <c r="M1190">
        <f t="shared" si="37"/>
        <v>0.24023999999999995</v>
      </c>
    </row>
    <row r="1191" spans="1:13" x14ac:dyDescent="0.2">
      <c r="A1191" s="1">
        <v>43516.583333333336</v>
      </c>
      <c r="B1191" t="s">
        <v>9</v>
      </c>
      <c r="C1191" t="s">
        <v>10</v>
      </c>
      <c r="H1191">
        <v>985.67100000000005</v>
      </c>
      <c r="I1191">
        <v>0.98599999999999999</v>
      </c>
      <c r="J1191" t="b">
        <f t="shared" si="36"/>
        <v>0</v>
      </c>
      <c r="K1191" t="str">
        <f>IF($J1191,VLOOKUP(HOUR($A1191),Grid!$A$2:$E$25,2),VLOOKUP(HOUR($A1191),Grid!$A$2:$E$25,4))</f>
        <v>Winter Peak</v>
      </c>
      <c r="L1191">
        <f>IF($J1191,VLOOKUP(HOUR($A1191),Grid!$A$2:$E$25,3),VLOOKUP(HOUR($A1191),Grid!$A$2:$E$25,5))</f>
        <v>0.24</v>
      </c>
      <c r="M1191">
        <f t="shared" si="37"/>
        <v>0.23663999999999999</v>
      </c>
    </row>
    <row r="1192" spans="1:13" x14ac:dyDescent="0.2">
      <c r="A1192" s="1">
        <v>43516.625</v>
      </c>
      <c r="B1192" t="s">
        <v>9</v>
      </c>
      <c r="C1192" t="s">
        <v>10</v>
      </c>
      <c r="H1192">
        <v>1224.789</v>
      </c>
      <c r="I1192">
        <v>1.2250000000000001</v>
      </c>
      <c r="J1192" t="b">
        <f t="shared" si="36"/>
        <v>0</v>
      </c>
      <c r="K1192" t="str">
        <f>IF($J1192,VLOOKUP(HOUR($A1192),Grid!$A$2:$E$25,2),VLOOKUP(HOUR($A1192),Grid!$A$2:$E$25,4))</f>
        <v>Winter Peak</v>
      </c>
      <c r="L1192">
        <f>IF($J1192,VLOOKUP(HOUR($A1192),Grid!$A$2:$E$25,3),VLOOKUP(HOUR($A1192),Grid!$A$2:$E$25,5))</f>
        <v>0.24</v>
      </c>
      <c r="M1192">
        <f t="shared" si="37"/>
        <v>0.29399999999999998</v>
      </c>
    </row>
    <row r="1193" spans="1:13" x14ac:dyDescent="0.2">
      <c r="A1193" s="1">
        <v>43516.666666666664</v>
      </c>
      <c r="B1193" t="s">
        <v>9</v>
      </c>
      <c r="C1193" t="s">
        <v>10</v>
      </c>
      <c r="H1193">
        <v>1011.671</v>
      </c>
      <c r="I1193">
        <v>1.012</v>
      </c>
      <c r="J1193" t="b">
        <f t="shared" si="36"/>
        <v>0</v>
      </c>
      <c r="K1193" t="str">
        <f>IF($J1193,VLOOKUP(HOUR($A1193),Grid!$A$2:$E$25,2),VLOOKUP(HOUR($A1193),Grid!$A$2:$E$25,4))</f>
        <v>Winter Peak</v>
      </c>
      <c r="L1193">
        <f>IF($J1193,VLOOKUP(HOUR($A1193),Grid!$A$2:$E$25,3),VLOOKUP(HOUR($A1193),Grid!$A$2:$E$25,5))</f>
        <v>0.24</v>
      </c>
      <c r="M1193">
        <f t="shared" si="37"/>
        <v>0.24287999999999998</v>
      </c>
    </row>
    <row r="1194" spans="1:13" x14ac:dyDescent="0.2">
      <c r="A1194" s="1">
        <v>43516.708333333336</v>
      </c>
      <c r="B1194" t="s">
        <v>9</v>
      </c>
      <c r="C1194" t="s">
        <v>10</v>
      </c>
      <c r="H1194">
        <v>4137.03</v>
      </c>
      <c r="I1194">
        <v>4.1369999999999996</v>
      </c>
      <c r="J1194" t="b">
        <f t="shared" si="36"/>
        <v>0</v>
      </c>
      <c r="K1194" t="str">
        <f>IF($J1194,VLOOKUP(HOUR($A1194),Grid!$A$2:$E$25,2),VLOOKUP(HOUR($A1194),Grid!$A$2:$E$25,4))</f>
        <v>Winter Peak</v>
      </c>
      <c r="L1194">
        <f>IF($J1194,VLOOKUP(HOUR($A1194),Grid!$A$2:$E$25,3),VLOOKUP(HOUR($A1194),Grid!$A$2:$E$25,5))</f>
        <v>0.24</v>
      </c>
      <c r="M1194">
        <f t="shared" si="37"/>
        <v>0.99287999999999987</v>
      </c>
    </row>
    <row r="1195" spans="1:13" x14ac:dyDescent="0.2">
      <c r="A1195" s="1">
        <v>43516.75</v>
      </c>
      <c r="B1195" t="s">
        <v>9</v>
      </c>
      <c r="C1195" t="s">
        <v>10</v>
      </c>
      <c r="H1195">
        <v>2904.3629999999998</v>
      </c>
      <c r="I1195">
        <v>2.9039999999999999</v>
      </c>
      <c r="J1195" t="b">
        <f t="shared" si="36"/>
        <v>0</v>
      </c>
      <c r="K1195" t="str">
        <f>IF($J1195,VLOOKUP(HOUR($A1195),Grid!$A$2:$E$25,2),VLOOKUP(HOUR($A1195),Grid!$A$2:$E$25,4))</f>
        <v>Winter Peak</v>
      </c>
      <c r="L1195">
        <f>IF($J1195,VLOOKUP(HOUR($A1195),Grid!$A$2:$E$25,3),VLOOKUP(HOUR($A1195),Grid!$A$2:$E$25,5))</f>
        <v>0.24</v>
      </c>
      <c r="M1195">
        <f t="shared" si="37"/>
        <v>0.69695999999999991</v>
      </c>
    </row>
    <row r="1196" spans="1:13" x14ac:dyDescent="0.2">
      <c r="A1196" s="1">
        <v>43516.791666666664</v>
      </c>
      <c r="B1196" t="s">
        <v>9</v>
      </c>
      <c r="C1196" t="s">
        <v>10</v>
      </c>
      <c r="H1196">
        <v>2920.5520000000001</v>
      </c>
      <c r="I1196">
        <v>2.9209999999999998</v>
      </c>
      <c r="J1196" t="b">
        <f t="shared" si="36"/>
        <v>0</v>
      </c>
      <c r="K1196" t="str">
        <f>IF($J1196,VLOOKUP(HOUR($A1196),Grid!$A$2:$E$25,2),VLOOKUP(HOUR($A1196),Grid!$A$2:$E$25,4))</f>
        <v>Winter Off-Peak</v>
      </c>
      <c r="L1196">
        <f>IF($J1196,VLOOKUP(HOUR($A1196),Grid!$A$2:$E$25,3),VLOOKUP(HOUR($A1196),Grid!$A$2:$E$25,5))</f>
        <v>0.17</v>
      </c>
      <c r="M1196">
        <f t="shared" si="37"/>
        <v>0.49657000000000001</v>
      </c>
    </row>
    <row r="1197" spans="1:13" x14ac:dyDescent="0.2">
      <c r="A1197" s="1">
        <v>43516.833333333336</v>
      </c>
      <c r="B1197" t="s">
        <v>9</v>
      </c>
      <c r="C1197" t="s">
        <v>10</v>
      </c>
      <c r="H1197">
        <v>2067.06</v>
      </c>
      <c r="I1197">
        <v>2.0670000000000002</v>
      </c>
      <c r="J1197" t="b">
        <f t="shared" si="36"/>
        <v>0</v>
      </c>
      <c r="K1197" t="str">
        <f>IF($J1197,VLOOKUP(HOUR($A1197),Grid!$A$2:$E$25,2),VLOOKUP(HOUR($A1197),Grid!$A$2:$E$25,4))</f>
        <v>Winter Off-Peak</v>
      </c>
      <c r="L1197">
        <f>IF($J1197,VLOOKUP(HOUR($A1197),Grid!$A$2:$E$25,3),VLOOKUP(HOUR($A1197),Grid!$A$2:$E$25,5))</f>
        <v>0.17</v>
      </c>
      <c r="M1197">
        <f t="shared" si="37"/>
        <v>0.35139000000000004</v>
      </c>
    </row>
    <row r="1198" spans="1:13" x14ac:dyDescent="0.2">
      <c r="A1198" s="1">
        <v>43516.875</v>
      </c>
      <c r="B1198" t="s">
        <v>9</v>
      </c>
      <c r="C1198" t="s">
        <v>10</v>
      </c>
      <c r="H1198">
        <v>2049.5920000000001</v>
      </c>
      <c r="I1198">
        <v>2.0499999999999998</v>
      </c>
      <c r="J1198" t="b">
        <f t="shared" si="36"/>
        <v>0</v>
      </c>
      <c r="K1198" t="str">
        <f>IF($J1198,VLOOKUP(HOUR($A1198),Grid!$A$2:$E$25,2),VLOOKUP(HOUR($A1198),Grid!$A$2:$E$25,4))</f>
        <v>Winter Off-Peak</v>
      </c>
      <c r="L1198">
        <f>IF($J1198,VLOOKUP(HOUR($A1198),Grid!$A$2:$E$25,3),VLOOKUP(HOUR($A1198),Grid!$A$2:$E$25,5))</f>
        <v>0.13</v>
      </c>
      <c r="M1198">
        <f t="shared" si="37"/>
        <v>0.26649999999999996</v>
      </c>
    </row>
    <row r="1199" spans="1:13" x14ac:dyDescent="0.2">
      <c r="A1199" s="1">
        <v>43516.916666666664</v>
      </c>
      <c r="B1199" t="s">
        <v>9</v>
      </c>
      <c r="C1199" t="s">
        <v>10</v>
      </c>
      <c r="H1199">
        <v>2550.8609999999999</v>
      </c>
      <c r="I1199">
        <v>2.5510000000000002</v>
      </c>
      <c r="J1199" t="b">
        <f t="shared" si="36"/>
        <v>0</v>
      </c>
      <c r="K1199" t="str">
        <f>IF($J1199,VLOOKUP(HOUR($A1199),Grid!$A$2:$E$25,2),VLOOKUP(HOUR($A1199),Grid!$A$2:$E$25,4))</f>
        <v>Winter Off-Peak</v>
      </c>
      <c r="L1199">
        <f>IF($J1199,VLOOKUP(HOUR($A1199),Grid!$A$2:$E$25,3),VLOOKUP(HOUR($A1199),Grid!$A$2:$E$25,5))</f>
        <v>0.13</v>
      </c>
      <c r="M1199">
        <f t="shared" si="37"/>
        <v>0.33163000000000004</v>
      </c>
    </row>
    <row r="1200" spans="1:13" x14ac:dyDescent="0.2">
      <c r="A1200" s="1">
        <v>43516.958333333336</v>
      </c>
      <c r="B1200" t="s">
        <v>9</v>
      </c>
      <c r="C1200" t="s">
        <v>10</v>
      </c>
      <c r="H1200">
        <v>1802.895</v>
      </c>
      <c r="I1200">
        <v>1.8029999999999999</v>
      </c>
      <c r="J1200" t="b">
        <f t="shared" si="36"/>
        <v>0</v>
      </c>
      <c r="K1200" t="str">
        <f>IF($J1200,VLOOKUP(HOUR($A1200),Grid!$A$2:$E$25,2),VLOOKUP(HOUR($A1200),Grid!$A$2:$E$25,4))</f>
        <v>Winter Off-Peak</v>
      </c>
      <c r="L1200">
        <f>IF($J1200,VLOOKUP(HOUR($A1200),Grid!$A$2:$E$25,3),VLOOKUP(HOUR($A1200),Grid!$A$2:$E$25,5))</f>
        <v>0.13</v>
      </c>
      <c r="M1200">
        <f t="shared" si="37"/>
        <v>0.23438999999999999</v>
      </c>
    </row>
    <row r="1201" spans="1:13" x14ac:dyDescent="0.2">
      <c r="A1201" s="1">
        <v>43517</v>
      </c>
      <c r="B1201" t="s">
        <v>9</v>
      </c>
      <c r="C1201" t="s">
        <v>10</v>
      </c>
      <c r="H1201">
        <v>807.173</v>
      </c>
      <c r="I1201">
        <v>0.80700000000000005</v>
      </c>
      <c r="J1201" t="b">
        <f t="shared" si="36"/>
        <v>0</v>
      </c>
      <c r="K1201" t="str">
        <f>IF($J1201,VLOOKUP(HOUR($A1201),Grid!$A$2:$E$25,2),VLOOKUP(HOUR($A1201),Grid!$A$2:$E$25,4))</f>
        <v>Winter Super-Off-Peak</v>
      </c>
      <c r="L1201">
        <f>IF($J1201,VLOOKUP(HOUR($A1201),Grid!$A$2:$E$25,3),VLOOKUP(HOUR($A1201),Grid!$A$2:$E$25,5))</f>
        <v>0.13</v>
      </c>
      <c r="M1201">
        <f t="shared" si="37"/>
        <v>0.10491</v>
      </c>
    </row>
    <row r="1202" spans="1:13" x14ac:dyDescent="0.2">
      <c r="A1202" s="1">
        <v>43517.041666666664</v>
      </c>
      <c r="B1202" t="s">
        <v>9</v>
      </c>
      <c r="C1202" t="s">
        <v>10</v>
      </c>
      <c r="H1202">
        <v>827.58</v>
      </c>
      <c r="I1202">
        <v>0.82799999999999996</v>
      </c>
      <c r="J1202" t="b">
        <f t="shared" si="36"/>
        <v>0</v>
      </c>
      <c r="K1202" t="str">
        <f>IF($J1202,VLOOKUP(HOUR($A1202),Grid!$A$2:$E$25,2),VLOOKUP(HOUR($A1202),Grid!$A$2:$E$25,4))</f>
        <v>Winter Super-Off-Peak</v>
      </c>
      <c r="L1202">
        <f>IF($J1202,VLOOKUP(HOUR($A1202),Grid!$A$2:$E$25,3),VLOOKUP(HOUR($A1202),Grid!$A$2:$E$25,5))</f>
        <v>0.13</v>
      </c>
      <c r="M1202">
        <f t="shared" si="37"/>
        <v>0.10764</v>
      </c>
    </row>
    <row r="1203" spans="1:13" x14ac:dyDescent="0.2">
      <c r="A1203" s="1">
        <v>43517.083333333336</v>
      </c>
      <c r="B1203" t="s">
        <v>9</v>
      </c>
      <c r="C1203" t="s">
        <v>10</v>
      </c>
      <c r="H1203">
        <v>903.904</v>
      </c>
      <c r="I1203">
        <v>0.90400000000000003</v>
      </c>
      <c r="J1203" t="b">
        <f t="shared" si="36"/>
        <v>0</v>
      </c>
      <c r="K1203" t="str">
        <f>IF($J1203,VLOOKUP(HOUR($A1203),Grid!$A$2:$E$25,2),VLOOKUP(HOUR($A1203),Grid!$A$2:$E$25,4))</f>
        <v>Winter Off-Peak</v>
      </c>
      <c r="L1203">
        <f>IF($J1203,VLOOKUP(HOUR($A1203),Grid!$A$2:$E$25,3),VLOOKUP(HOUR($A1203),Grid!$A$2:$E$25,5))</f>
        <v>0.13</v>
      </c>
      <c r="M1203">
        <f t="shared" si="37"/>
        <v>0.11752000000000001</v>
      </c>
    </row>
    <row r="1204" spans="1:13" x14ac:dyDescent="0.2">
      <c r="A1204" s="1">
        <v>43517.125</v>
      </c>
      <c r="B1204" t="s">
        <v>9</v>
      </c>
      <c r="C1204" t="s">
        <v>10</v>
      </c>
      <c r="H1204">
        <v>5797.7330000000002</v>
      </c>
      <c r="I1204">
        <v>5.798</v>
      </c>
      <c r="J1204" t="b">
        <f t="shared" si="36"/>
        <v>0</v>
      </c>
      <c r="K1204" t="str">
        <f>IF($J1204,VLOOKUP(HOUR($A1204),Grid!$A$2:$E$25,2),VLOOKUP(HOUR($A1204),Grid!$A$2:$E$25,4))</f>
        <v>Winter Super-Off-Peak</v>
      </c>
      <c r="L1204">
        <f>IF($J1204,VLOOKUP(HOUR($A1204),Grid!$A$2:$E$25,3),VLOOKUP(HOUR($A1204),Grid!$A$2:$E$25,5))</f>
        <v>0.13</v>
      </c>
      <c r="M1204">
        <f t="shared" si="37"/>
        <v>0.75374000000000008</v>
      </c>
    </row>
    <row r="1205" spans="1:13" x14ac:dyDescent="0.2">
      <c r="A1205" s="1">
        <v>43517.166666666664</v>
      </c>
      <c r="B1205" t="s">
        <v>9</v>
      </c>
      <c r="C1205" t="s">
        <v>10</v>
      </c>
      <c r="H1205">
        <v>1010.144</v>
      </c>
      <c r="I1205">
        <v>1.01</v>
      </c>
      <c r="J1205" t="b">
        <f t="shared" si="36"/>
        <v>0</v>
      </c>
      <c r="K1205" t="str">
        <f>IF($J1205,VLOOKUP(HOUR($A1205),Grid!$A$2:$E$25,2),VLOOKUP(HOUR($A1205),Grid!$A$2:$E$25,4))</f>
        <v>Winter Super-Off-Peak</v>
      </c>
      <c r="L1205">
        <f>IF($J1205,VLOOKUP(HOUR($A1205),Grid!$A$2:$E$25,3),VLOOKUP(HOUR($A1205),Grid!$A$2:$E$25,5))</f>
        <v>0.13</v>
      </c>
      <c r="M1205">
        <f t="shared" si="37"/>
        <v>0.1313</v>
      </c>
    </row>
    <row r="1206" spans="1:13" x14ac:dyDescent="0.2">
      <c r="A1206" s="1">
        <v>43517.208333333336</v>
      </c>
      <c r="B1206" t="s">
        <v>9</v>
      </c>
      <c r="C1206" t="s">
        <v>10</v>
      </c>
      <c r="H1206">
        <v>1107.0930000000001</v>
      </c>
      <c r="I1206">
        <v>1.107</v>
      </c>
      <c r="J1206" t="b">
        <f t="shared" si="36"/>
        <v>0</v>
      </c>
      <c r="K1206" t="str">
        <f>IF($J1206,VLOOKUP(HOUR($A1206),Grid!$A$2:$E$25,2),VLOOKUP(HOUR($A1206),Grid!$A$2:$E$25,4))</f>
        <v>Winter Super-Off-Peak</v>
      </c>
      <c r="L1206">
        <f>IF($J1206,VLOOKUP(HOUR($A1206),Grid!$A$2:$E$25,3),VLOOKUP(HOUR($A1206),Grid!$A$2:$E$25,5))</f>
        <v>0.13</v>
      </c>
      <c r="M1206">
        <f t="shared" si="37"/>
        <v>0.14391000000000001</v>
      </c>
    </row>
    <row r="1207" spans="1:13" x14ac:dyDescent="0.2">
      <c r="A1207" s="1">
        <v>43517.25</v>
      </c>
      <c r="B1207" t="s">
        <v>9</v>
      </c>
      <c r="C1207" t="s">
        <v>10</v>
      </c>
      <c r="H1207">
        <v>1024.5029999999999</v>
      </c>
      <c r="I1207">
        <v>1.0249999999999999</v>
      </c>
      <c r="J1207" t="b">
        <f t="shared" si="36"/>
        <v>0</v>
      </c>
      <c r="K1207" t="str">
        <f>IF($J1207,VLOOKUP(HOUR($A1207),Grid!$A$2:$E$25,2),VLOOKUP(HOUR($A1207),Grid!$A$2:$E$25,4))</f>
        <v>Winter Super-Off-Peak</v>
      </c>
      <c r="L1207">
        <f>IF($J1207,VLOOKUP(HOUR($A1207),Grid!$A$2:$E$25,3),VLOOKUP(HOUR($A1207),Grid!$A$2:$E$25,5))</f>
        <v>0.13</v>
      </c>
      <c r="M1207">
        <f t="shared" si="37"/>
        <v>0.13324999999999998</v>
      </c>
    </row>
    <row r="1208" spans="1:13" x14ac:dyDescent="0.2">
      <c r="A1208" s="1">
        <v>43517.291666666664</v>
      </c>
      <c r="B1208" t="s">
        <v>9</v>
      </c>
      <c r="C1208" t="s">
        <v>10</v>
      </c>
      <c r="H1208">
        <v>1534.846</v>
      </c>
      <c r="I1208">
        <v>1.5349999999999999</v>
      </c>
      <c r="J1208" t="b">
        <f t="shared" si="36"/>
        <v>0</v>
      </c>
      <c r="K1208" t="str">
        <f>IF($J1208,VLOOKUP(HOUR($A1208),Grid!$A$2:$E$25,2),VLOOKUP(HOUR($A1208),Grid!$A$2:$E$25,4))</f>
        <v>Winter Off-Peak</v>
      </c>
      <c r="L1208">
        <f>IF($J1208,VLOOKUP(HOUR($A1208),Grid!$A$2:$E$25,3),VLOOKUP(HOUR($A1208),Grid!$A$2:$E$25,5))</f>
        <v>0.16</v>
      </c>
      <c r="M1208">
        <f t="shared" si="37"/>
        <v>0.24559999999999998</v>
      </c>
    </row>
    <row r="1209" spans="1:13" x14ac:dyDescent="0.2">
      <c r="A1209" s="1">
        <v>43517.333333333336</v>
      </c>
      <c r="B1209" t="s">
        <v>9</v>
      </c>
      <c r="C1209" t="s">
        <v>10</v>
      </c>
      <c r="H1209">
        <v>1727.037</v>
      </c>
      <c r="I1209">
        <v>1.7270000000000001</v>
      </c>
      <c r="J1209" t="b">
        <f t="shared" si="36"/>
        <v>0</v>
      </c>
      <c r="K1209" t="str">
        <f>IF($J1209,VLOOKUP(HOUR($A1209),Grid!$A$2:$E$25,2),VLOOKUP(HOUR($A1209),Grid!$A$2:$E$25,4))</f>
        <v>Winter Off-Peak</v>
      </c>
      <c r="L1209">
        <f>IF($J1209,VLOOKUP(HOUR($A1209),Grid!$A$2:$E$25,3),VLOOKUP(HOUR($A1209),Grid!$A$2:$E$25,5))</f>
        <v>0.16</v>
      </c>
      <c r="M1209">
        <f t="shared" si="37"/>
        <v>0.27632000000000001</v>
      </c>
    </row>
    <row r="1210" spans="1:13" x14ac:dyDescent="0.2">
      <c r="A1210" s="1">
        <v>43517.375</v>
      </c>
      <c r="B1210" t="s">
        <v>9</v>
      </c>
      <c r="C1210" t="s">
        <v>10</v>
      </c>
      <c r="H1210">
        <v>1752.634</v>
      </c>
      <c r="I1210">
        <v>1.7529999999999999</v>
      </c>
      <c r="J1210" t="b">
        <f t="shared" si="36"/>
        <v>0</v>
      </c>
      <c r="K1210" t="str">
        <f>IF($J1210,VLOOKUP(HOUR($A1210),Grid!$A$2:$E$25,2),VLOOKUP(HOUR($A1210),Grid!$A$2:$E$25,4))</f>
        <v>Winter Off-Peak</v>
      </c>
      <c r="L1210">
        <f>IF($J1210,VLOOKUP(HOUR($A1210),Grid!$A$2:$E$25,3),VLOOKUP(HOUR($A1210),Grid!$A$2:$E$25,5))</f>
        <v>0.16</v>
      </c>
      <c r="M1210">
        <f t="shared" si="37"/>
        <v>0.28048000000000001</v>
      </c>
    </row>
    <row r="1211" spans="1:13" x14ac:dyDescent="0.2">
      <c r="A1211" s="1">
        <v>43517.416666666664</v>
      </c>
      <c r="B1211" t="s">
        <v>9</v>
      </c>
      <c r="C1211" t="s">
        <v>10</v>
      </c>
      <c r="H1211">
        <v>966.74199999999996</v>
      </c>
      <c r="I1211">
        <v>0.96699999999999997</v>
      </c>
      <c r="J1211" t="b">
        <f t="shared" si="36"/>
        <v>0</v>
      </c>
      <c r="K1211" t="str">
        <f>IF($J1211,VLOOKUP(HOUR($A1211),Grid!$A$2:$E$25,2),VLOOKUP(HOUR($A1211),Grid!$A$2:$E$25,4))</f>
        <v>Winter Off-Peak</v>
      </c>
      <c r="L1211">
        <f>IF($J1211,VLOOKUP(HOUR($A1211),Grid!$A$2:$E$25,3),VLOOKUP(HOUR($A1211),Grid!$A$2:$E$25,5))</f>
        <v>0.16</v>
      </c>
      <c r="M1211">
        <f t="shared" si="37"/>
        <v>0.15472</v>
      </c>
    </row>
    <row r="1212" spans="1:13" x14ac:dyDescent="0.2">
      <c r="A1212" s="1">
        <v>43517.458333333336</v>
      </c>
      <c r="B1212" t="s">
        <v>9</v>
      </c>
      <c r="C1212" t="s">
        <v>10</v>
      </c>
      <c r="H1212">
        <v>951.52700000000004</v>
      </c>
      <c r="I1212">
        <v>0.95199999999999996</v>
      </c>
      <c r="J1212" t="b">
        <f t="shared" si="36"/>
        <v>0</v>
      </c>
      <c r="K1212" t="str">
        <f>IF($J1212,VLOOKUP(HOUR($A1212),Grid!$A$2:$E$25,2),VLOOKUP(HOUR($A1212),Grid!$A$2:$E$25,4))</f>
        <v>Winter Off-Peak</v>
      </c>
      <c r="L1212">
        <f>IF($J1212,VLOOKUP(HOUR($A1212),Grid!$A$2:$E$25,3),VLOOKUP(HOUR($A1212),Grid!$A$2:$E$25,5))</f>
        <v>0.16</v>
      </c>
      <c r="M1212">
        <f t="shared" si="37"/>
        <v>0.15231999999999998</v>
      </c>
    </row>
    <row r="1213" spans="1:13" x14ac:dyDescent="0.2">
      <c r="A1213" s="1">
        <v>43517.5</v>
      </c>
      <c r="B1213" t="s">
        <v>9</v>
      </c>
      <c r="C1213" t="s">
        <v>10</v>
      </c>
      <c r="H1213">
        <v>881.39700000000005</v>
      </c>
      <c r="I1213">
        <v>0.88100000000000001</v>
      </c>
      <c r="J1213" t="b">
        <f t="shared" si="36"/>
        <v>0</v>
      </c>
      <c r="K1213" t="str">
        <f>IF($J1213,VLOOKUP(HOUR($A1213),Grid!$A$2:$E$25,2),VLOOKUP(HOUR($A1213),Grid!$A$2:$E$25,4))</f>
        <v>Winter Off-Peak</v>
      </c>
      <c r="L1213">
        <f>IF($J1213,VLOOKUP(HOUR($A1213),Grid!$A$2:$E$25,3),VLOOKUP(HOUR($A1213),Grid!$A$2:$E$25,5))</f>
        <v>0.16</v>
      </c>
      <c r="M1213">
        <f t="shared" si="37"/>
        <v>0.14096</v>
      </c>
    </row>
    <row r="1214" spans="1:13" x14ac:dyDescent="0.2">
      <c r="A1214" s="1">
        <v>43517.541666666664</v>
      </c>
      <c r="B1214" t="s">
        <v>9</v>
      </c>
      <c r="C1214" t="s">
        <v>10</v>
      </c>
      <c r="H1214">
        <v>2213.9270000000001</v>
      </c>
      <c r="I1214">
        <v>2.214</v>
      </c>
      <c r="J1214" t="b">
        <f t="shared" si="36"/>
        <v>0</v>
      </c>
      <c r="K1214" t="str">
        <f>IF($J1214,VLOOKUP(HOUR($A1214),Grid!$A$2:$E$25,2),VLOOKUP(HOUR($A1214),Grid!$A$2:$E$25,4))</f>
        <v>Winter Peak</v>
      </c>
      <c r="L1214">
        <f>IF($J1214,VLOOKUP(HOUR($A1214),Grid!$A$2:$E$25,3),VLOOKUP(HOUR($A1214),Grid!$A$2:$E$25,5))</f>
        <v>0.24</v>
      </c>
      <c r="M1214">
        <f t="shared" si="37"/>
        <v>0.53135999999999994</v>
      </c>
    </row>
    <row r="1215" spans="1:13" x14ac:dyDescent="0.2">
      <c r="A1215" s="1">
        <v>43517.583333333336</v>
      </c>
      <c r="B1215" t="s">
        <v>9</v>
      </c>
      <c r="C1215" t="s">
        <v>10</v>
      </c>
      <c r="H1215">
        <v>2222.875</v>
      </c>
      <c r="I1215">
        <v>2.2229999999999999</v>
      </c>
      <c r="J1215" t="b">
        <f t="shared" si="36"/>
        <v>0</v>
      </c>
      <c r="K1215" t="str">
        <f>IF($J1215,VLOOKUP(HOUR($A1215),Grid!$A$2:$E$25,2),VLOOKUP(HOUR($A1215),Grid!$A$2:$E$25,4))</f>
        <v>Winter Peak</v>
      </c>
      <c r="L1215">
        <f>IF($J1215,VLOOKUP(HOUR($A1215),Grid!$A$2:$E$25,3),VLOOKUP(HOUR($A1215),Grid!$A$2:$E$25,5))</f>
        <v>0.24</v>
      </c>
      <c r="M1215">
        <f t="shared" si="37"/>
        <v>0.53351999999999999</v>
      </c>
    </row>
    <row r="1216" spans="1:13" x14ac:dyDescent="0.2">
      <c r="A1216" s="1">
        <v>43517.625</v>
      </c>
      <c r="B1216" t="s">
        <v>9</v>
      </c>
      <c r="C1216" t="s">
        <v>10</v>
      </c>
      <c r="H1216">
        <v>1397.62</v>
      </c>
      <c r="I1216">
        <v>1.3979999999999999</v>
      </c>
      <c r="J1216" t="b">
        <f t="shared" si="36"/>
        <v>0</v>
      </c>
      <c r="K1216" t="str">
        <f>IF($J1216,VLOOKUP(HOUR($A1216),Grid!$A$2:$E$25,2),VLOOKUP(HOUR($A1216),Grid!$A$2:$E$25,4))</f>
        <v>Winter Peak</v>
      </c>
      <c r="L1216">
        <f>IF($J1216,VLOOKUP(HOUR($A1216),Grid!$A$2:$E$25,3),VLOOKUP(HOUR($A1216),Grid!$A$2:$E$25,5))</f>
        <v>0.24</v>
      </c>
      <c r="M1216">
        <f t="shared" si="37"/>
        <v>0.33551999999999998</v>
      </c>
    </row>
    <row r="1217" spans="1:13" x14ac:dyDescent="0.2">
      <c r="A1217" s="1">
        <v>43517.666666666664</v>
      </c>
      <c r="B1217" t="s">
        <v>9</v>
      </c>
      <c r="C1217" t="s">
        <v>10</v>
      </c>
      <c r="H1217">
        <v>1264.258</v>
      </c>
      <c r="I1217">
        <v>1.264</v>
      </c>
      <c r="J1217" t="b">
        <f t="shared" si="36"/>
        <v>0</v>
      </c>
      <c r="K1217" t="str">
        <f>IF($J1217,VLOOKUP(HOUR($A1217),Grid!$A$2:$E$25,2),VLOOKUP(HOUR($A1217),Grid!$A$2:$E$25,4))</f>
        <v>Winter Peak</v>
      </c>
      <c r="L1217">
        <f>IF($J1217,VLOOKUP(HOUR($A1217),Grid!$A$2:$E$25,3),VLOOKUP(HOUR($A1217),Grid!$A$2:$E$25,5))</f>
        <v>0.24</v>
      </c>
      <c r="M1217">
        <f t="shared" si="37"/>
        <v>0.30336000000000002</v>
      </c>
    </row>
    <row r="1218" spans="1:13" x14ac:dyDescent="0.2">
      <c r="A1218" s="1">
        <v>43517.708333333336</v>
      </c>
      <c r="B1218" t="s">
        <v>9</v>
      </c>
      <c r="C1218" t="s">
        <v>10</v>
      </c>
      <c r="H1218">
        <v>1619.8040000000001</v>
      </c>
      <c r="I1218">
        <v>1.62</v>
      </c>
      <c r="J1218" t="b">
        <f t="shared" si="36"/>
        <v>0</v>
      </c>
      <c r="K1218" t="str">
        <f>IF($J1218,VLOOKUP(HOUR($A1218),Grid!$A$2:$E$25,2),VLOOKUP(HOUR($A1218),Grid!$A$2:$E$25,4))</f>
        <v>Winter Peak</v>
      </c>
      <c r="L1218">
        <f>IF($J1218,VLOOKUP(HOUR($A1218),Grid!$A$2:$E$25,3),VLOOKUP(HOUR($A1218),Grid!$A$2:$E$25,5))</f>
        <v>0.24</v>
      </c>
      <c r="M1218">
        <f t="shared" si="37"/>
        <v>0.38880000000000003</v>
      </c>
    </row>
    <row r="1219" spans="1:13" x14ac:dyDescent="0.2">
      <c r="A1219" s="1">
        <v>43517.75</v>
      </c>
      <c r="B1219" t="s">
        <v>9</v>
      </c>
      <c r="C1219" t="s">
        <v>10</v>
      </c>
      <c r="H1219">
        <v>890.93200000000002</v>
      </c>
      <c r="I1219">
        <v>0.89100000000000001</v>
      </c>
      <c r="J1219" t="b">
        <f t="shared" ref="J1219:J1282" si="38">AND((MONTH($A1219)&gt;5), (MONTH($A1219)&lt;10))</f>
        <v>0</v>
      </c>
      <c r="K1219" t="str">
        <f>IF($J1219,VLOOKUP(HOUR($A1219),Grid!$A$2:$E$25,2),VLOOKUP(HOUR($A1219),Grid!$A$2:$E$25,4))</f>
        <v>Winter Peak</v>
      </c>
      <c r="L1219">
        <f>IF($J1219,VLOOKUP(HOUR($A1219),Grid!$A$2:$E$25,3),VLOOKUP(HOUR($A1219),Grid!$A$2:$E$25,5))</f>
        <v>0.24</v>
      </c>
      <c r="M1219">
        <f t="shared" ref="M1219:M1282" si="39">I1219*L1219</f>
        <v>0.21384</v>
      </c>
    </row>
    <row r="1220" spans="1:13" x14ac:dyDescent="0.2">
      <c r="A1220" s="1">
        <v>43517.791666666664</v>
      </c>
      <c r="B1220" t="s">
        <v>9</v>
      </c>
      <c r="C1220" t="s">
        <v>10</v>
      </c>
      <c r="H1220">
        <v>1035.992</v>
      </c>
      <c r="I1220">
        <v>1.036</v>
      </c>
      <c r="J1220" t="b">
        <f t="shared" si="38"/>
        <v>0</v>
      </c>
      <c r="K1220" t="str">
        <f>IF($J1220,VLOOKUP(HOUR($A1220),Grid!$A$2:$E$25,2),VLOOKUP(HOUR($A1220),Grid!$A$2:$E$25,4))</f>
        <v>Winter Off-Peak</v>
      </c>
      <c r="L1220">
        <f>IF($J1220,VLOOKUP(HOUR($A1220),Grid!$A$2:$E$25,3),VLOOKUP(HOUR($A1220),Grid!$A$2:$E$25,5))</f>
        <v>0.17</v>
      </c>
      <c r="M1220">
        <f t="shared" si="39"/>
        <v>0.17612000000000003</v>
      </c>
    </row>
    <row r="1221" spans="1:13" x14ac:dyDescent="0.2">
      <c r="A1221" s="1">
        <v>43517.833333333336</v>
      </c>
      <c r="B1221" t="s">
        <v>9</v>
      </c>
      <c r="C1221" t="s">
        <v>10</v>
      </c>
      <c r="H1221">
        <v>1218.6279999999999</v>
      </c>
      <c r="I1221">
        <v>1.2190000000000001</v>
      </c>
      <c r="J1221" t="b">
        <f t="shared" si="38"/>
        <v>0</v>
      </c>
      <c r="K1221" t="str">
        <f>IF($J1221,VLOOKUP(HOUR($A1221),Grid!$A$2:$E$25,2),VLOOKUP(HOUR($A1221),Grid!$A$2:$E$25,4))</f>
        <v>Winter Off-Peak</v>
      </c>
      <c r="L1221">
        <f>IF($J1221,VLOOKUP(HOUR($A1221),Grid!$A$2:$E$25,3),VLOOKUP(HOUR($A1221),Grid!$A$2:$E$25,5))</f>
        <v>0.17</v>
      </c>
      <c r="M1221">
        <f t="shared" si="39"/>
        <v>0.20723000000000003</v>
      </c>
    </row>
    <row r="1222" spans="1:13" x14ac:dyDescent="0.2">
      <c r="A1222" s="1">
        <v>43517.875</v>
      </c>
      <c r="B1222" t="s">
        <v>9</v>
      </c>
      <c r="C1222" t="s">
        <v>10</v>
      </c>
      <c r="H1222">
        <v>1725.8309999999999</v>
      </c>
      <c r="I1222">
        <v>1.726</v>
      </c>
      <c r="J1222" t="b">
        <f t="shared" si="38"/>
        <v>0</v>
      </c>
      <c r="K1222" t="str">
        <f>IF($J1222,VLOOKUP(HOUR($A1222),Grid!$A$2:$E$25,2),VLOOKUP(HOUR($A1222),Grid!$A$2:$E$25,4))</f>
        <v>Winter Off-Peak</v>
      </c>
      <c r="L1222">
        <f>IF($J1222,VLOOKUP(HOUR($A1222),Grid!$A$2:$E$25,3),VLOOKUP(HOUR($A1222),Grid!$A$2:$E$25,5))</f>
        <v>0.13</v>
      </c>
      <c r="M1222">
        <f t="shared" si="39"/>
        <v>0.22438</v>
      </c>
    </row>
    <row r="1223" spans="1:13" x14ac:dyDescent="0.2">
      <c r="A1223" s="1">
        <v>43517.916666666664</v>
      </c>
      <c r="B1223" t="s">
        <v>9</v>
      </c>
      <c r="C1223" t="s">
        <v>10</v>
      </c>
      <c r="H1223">
        <v>1854.7149999999999</v>
      </c>
      <c r="I1223">
        <v>1.855</v>
      </c>
      <c r="J1223" t="b">
        <f t="shared" si="38"/>
        <v>0</v>
      </c>
      <c r="K1223" t="str">
        <f>IF($J1223,VLOOKUP(HOUR($A1223),Grid!$A$2:$E$25,2),VLOOKUP(HOUR($A1223),Grid!$A$2:$E$25,4))</f>
        <v>Winter Off-Peak</v>
      </c>
      <c r="L1223">
        <f>IF($J1223,VLOOKUP(HOUR($A1223),Grid!$A$2:$E$25,3),VLOOKUP(HOUR($A1223),Grid!$A$2:$E$25,5))</f>
        <v>0.13</v>
      </c>
      <c r="M1223">
        <f t="shared" si="39"/>
        <v>0.24115</v>
      </c>
    </row>
    <row r="1224" spans="1:13" x14ac:dyDescent="0.2">
      <c r="A1224" s="1">
        <v>43517.958333333336</v>
      </c>
      <c r="B1224" t="s">
        <v>9</v>
      </c>
      <c r="C1224" t="s">
        <v>10</v>
      </c>
      <c r="H1224">
        <v>1640.1010000000001</v>
      </c>
      <c r="I1224">
        <v>1.64</v>
      </c>
      <c r="J1224" t="b">
        <f t="shared" si="38"/>
        <v>0</v>
      </c>
      <c r="K1224" t="str">
        <f>IF($J1224,VLOOKUP(HOUR($A1224),Grid!$A$2:$E$25,2),VLOOKUP(HOUR($A1224),Grid!$A$2:$E$25,4))</f>
        <v>Winter Off-Peak</v>
      </c>
      <c r="L1224">
        <f>IF($J1224,VLOOKUP(HOUR($A1224),Grid!$A$2:$E$25,3),VLOOKUP(HOUR($A1224),Grid!$A$2:$E$25,5))</f>
        <v>0.13</v>
      </c>
      <c r="M1224">
        <f t="shared" si="39"/>
        <v>0.2132</v>
      </c>
    </row>
    <row r="1225" spans="1:13" x14ac:dyDescent="0.2">
      <c r="A1225" s="1">
        <v>43518</v>
      </c>
      <c r="B1225" t="s">
        <v>9</v>
      </c>
      <c r="C1225" t="s">
        <v>10</v>
      </c>
      <c r="H1225">
        <v>969.18499999999995</v>
      </c>
      <c r="I1225">
        <v>0.96899999999999997</v>
      </c>
      <c r="J1225" t="b">
        <f t="shared" si="38"/>
        <v>0</v>
      </c>
      <c r="K1225" t="str">
        <f>IF($J1225,VLOOKUP(HOUR($A1225),Grid!$A$2:$E$25,2),VLOOKUP(HOUR($A1225),Grid!$A$2:$E$25,4))</f>
        <v>Winter Super-Off-Peak</v>
      </c>
      <c r="L1225">
        <f>IF($J1225,VLOOKUP(HOUR($A1225),Grid!$A$2:$E$25,3),VLOOKUP(HOUR($A1225),Grid!$A$2:$E$25,5))</f>
        <v>0.13</v>
      </c>
      <c r="M1225">
        <f t="shared" si="39"/>
        <v>0.12597</v>
      </c>
    </row>
    <row r="1226" spans="1:13" x14ac:dyDescent="0.2">
      <c r="A1226" s="1">
        <v>43518.041666666664</v>
      </c>
      <c r="B1226" t="s">
        <v>9</v>
      </c>
      <c r="C1226" t="s">
        <v>10</v>
      </c>
      <c r="H1226">
        <v>18927.553</v>
      </c>
      <c r="I1226">
        <v>18.928000000000001</v>
      </c>
      <c r="J1226" t="b">
        <f t="shared" si="38"/>
        <v>0</v>
      </c>
      <c r="K1226" t="str">
        <f>IF($J1226,VLOOKUP(HOUR($A1226),Grid!$A$2:$E$25,2),VLOOKUP(HOUR($A1226),Grid!$A$2:$E$25,4))</f>
        <v>Winter Super-Off-Peak</v>
      </c>
      <c r="L1226">
        <f>IF($J1226,VLOOKUP(HOUR($A1226),Grid!$A$2:$E$25,3),VLOOKUP(HOUR($A1226),Grid!$A$2:$E$25,5))</f>
        <v>0.13</v>
      </c>
      <c r="M1226">
        <f t="shared" si="39"/>
        <v>2.4606400000000002</v>
      </c>
    </row>
    <row r="1227" spans="1:13" x14ac:dyDescent="0.2">
      <c r="A1227" s="1">
        <v>43518.083333333336</v>
      </c>
      <c r="B1227" t="s">
        <v>9</v>
      </c>
      <c r="C1227" t="s">
        <v>10</v>
      </c>
      <c r="H1227">
        <v>14945.96</v>
      </c>
      <c r="I1227">
        <v>14.946</v>
      </c>
      <c r="J1227" t="b">
        <f t="shared" si="38"/>
        <v>0</v>
      </c>
      <c r="K1227" t="str">
        <f>IF($J1227,VLOOKUP(HOUR($A1227),Grid!$A$2:$E$25,2),VLOOKUP(HOUR($A1227),Grid!$A$2:$E$25,4))</f>
        <v>Winter Off-Peak</v>
      </c>
      <c r="L1227">
        <f>IF($J1227,VLOOKUP(HOUR($A1227),Grid!$A$2:$E$25,3),VLOOKUP(HOUR($A1227),Grid!$A$2:$E$25,5))</f>
        <v>0.13</v>
      </c>
      <c r="M1227">
        <f t="shared" si="39"/>
        <v>1.9429799999999999</v>
      </c>
    </row>
    <row r="1228" spans="1:13" x14ac:dyDescent="0.2">
      <c r="A1228" s="1">
        <v>43518.125</v>
      </c>
      <c r="B1228" t="s">
        <v>9</v>
      </c>
      <c r="C1228" t="s">
        <v>10</v>
      </c>
      <c r="H1228">
        <v>1164.76</v>
      </c>
      <c r="I1228">
        <v>1.165</v>
      </c>
      <c r="J1228" t="b">
        <f t="shared" si="38"/>
        <v>0</v>
      </c>
      <c r="K1228" t="str">
        <f>IF($J1228,VLOOKUP(HOUR($A1228),Grid!$A$2:$E$25,2),VLOOKUP(HOUR($A1228),Grid!$A$2:$E$25,4))</f>
        <v>Winter Super-Off-Peak</v>
      </c>
      <c r="L1228">
        <f>IF($J1228,VLOOKUP(HOUR($A1228),Grid!$A$2:$E$25,3),VLOOKUP(HOUR($A1228),Grid!$A$2:$E$25,5))</f>
        <v>0.13</v>
      </c>
      <c r="M1228">
        <f t="shared" si="39"/>
        <v>0.15145</v>
      </c>
    </row>
    <row r="1229" spans="1:13" x14ac:dyDescent="0.2">
      <c r="A1229" s="1">
        <v>43518.166666666664</v>
      </c>
      <c r="B1229" t="s">
        <v>9</v>
      </c>
      <c r="C1229" t="s">
        <v>10</v>
      </c>
      <c r="H1229">
        <v>1045.646</v>
      </c>
      <c r="I1229">
        <v>1.046</v>
      </c>
      <c r="J1229" t="b">
        <f t="shared" si="38"/>
        <v>0</v>
      </c>
      <c r="K1229" t="str">
        <f>IF($J1229,VLOOKUP(HOUR($A1229),Grid!$A$2:$E$25,2),VLOOKUP(HOUR($A1229),Grid!$A$2:$E$25,4))</f>
        <v>Winter Super-Off-Peak</v>
      </c>
      <c r="L1229">
        <f>IF($J1229,VLOOKUP(HOUR($A1229),Grid!$A$2:$E$25,3),VLOOKUP(HOUR($A1229),Grid!$A$2:$E$25,5))</f>
        <v>0.13</v>
      </c>
      <c r="M1229">
        <f t="shared" si="39"/>
        <v>0.13598000000000002</v>
      </c>
    </row>
    <row r="1230" spans="1:13" x14ac:dyDescent="0.2">
      <c r="A1230" s="1">
        <v>43518.208333333336</v>
      </c>
      <c r="B1230" t="s">
        <v>9</v>
      </c>
      <c r="C1230" t="s">
        <v>10</v>
      </c>
      <c r="H1230">
        <v>1135.0630000000001</v>
      </c>
      <c r="I1230">
        <v>1.135</v>
      </c>
      <c r="J1230" t="b">
        <f t="shared" si="38"/>
        <v>0</v>
      </c>
      <c r="K1230" t="str">
        <f>IF($J1230,VLOOKUP(HOUR($A1230),Grid!$A$2:$E$25,2),VLOOKUP(HOUR($A1230),Grid!$A$2:$E$25,4))</f>
        <v>Winter Super-Off-Peak</v>
      </c>
      <c r="L1230">
        <f>IF($J1230,VLOOKUP(HOUR($A1230),Grid!$A$2:$E$25,3),VLOOKUP(HOUR($A1230),Grid!$A$2:$E$25,5))</f>
        <v>0.13</v>
      </c>
      <c r="M1230">
        <f t="shared" si="39"/>
        <v>0.14755000000000001</v>
      </c>
    </row>
    <row r="1231" spans="1:13" x14ac:dyDescent="0.2">
      <c r="A1231" s="1">
        <v>43518.25</v>
      </c>
      <c r="B1231" t="s">
        <v>9</v>
      </c>
      <c r="C1231" t="s">
        <v>10</v>
      </c>
      <c r="H1231">
        <v>1093.9159999999999</v>
      </c>
      <c r="I1231">
        <v>1.0940000000000001</v>
      </c>
      <c r="J1231" t="b">
        <f t="shared" si="38"/>
        <v>0</v>
      </c>
      <c r="K1231" t="str">
        <f>IF($J1231,VLOOKUP(HOUR($A1231),Grid!$A$2:$E$25,2),VLOOKUP(HOUR($A1231),Grid!$A$2:$E$25,4))</f>
        <v>Winter Super-Off-Peak</v>
      </c>
      <c r="L1231">
        <f>IF($J1231,VLOOKUP(HOUR($A1231),Grid!$A$2:$E$25,3),VLOOKUP(HOUR($A1231),Grid!$A$2:$E$25,5))</f>
        <v>0.13</v>
      </c>
      <c r="M1231">
        <f t="shared" si="39"/>
        <v>0.14222000000000001</v>
      </c>
    </row>
    <row r="1232" spans="1:13" x14ac:dyDescent="0.2">
      <c r="A1232" s="1">
        <v>43518.291666666664</v>
      </c>
      <c r="B1232" t="s">
        <v>9</v>
      </c>
      <c r="C1232" t="s">
        <v>10</v>
      </c>
      <c r="H1232">
        <v>1242.2729999999999</v>
      </c>
      <c r="I1232">
        <v>1.242</v>
      </c>
      <c r="J1232" t="b">
        <f t="shared" si="38"/>
        <v>0</v>
      </c>
      <c r="K1232" t="str">
        <f>IF($J1232,VLOOKUP(HOUR($A1232),Grid!$A$2:$E$25,2),VLOOKUP(HOUR($A1232),Grid!$A$2:$E$25,4))</f>
        <v>Winter Off-Peak</v>
      </c>
      <c r="L1232">
        <f>IF($J1232,VLOOKUP(HOUR($A1232),Grid!$A$2:$E$25,3),VLOOKUP(HOUR($A1232),Grid!$A$2:$E$25,5))</f>
        <v>0.16</v>
      </c>
      <c r="M1232">
        <f t="shared" si="39"/>
        <v>0.19872000000000001</v>
      </c>
    </row>
    <row r="1233" spans="1:13" x14ac:dyDescent="0.2">
      <c r="A1233" s="1">
        <v>43518.333333333336</v>
      </c>
      <c r="B1233" t="s">
        <v>9</v>
      </c>
      <c r="C1233" t="s">
        <v>10</v>
      </c>
      <c r="H1233">
        <v>1257.787</v>
      </c>
      <c r="I1233">
        <v>1.258</v>
      </c>
      <c r="J1233" t="b">
        <f t="shared" si="38"/>
        <v>0</v>
      </c>
      <c r="K1233" t="str">
        <f>IF($J1233,VLOOKUP(HOUR($A1233),Grid!$A$2:$E$25,2),VLOOKUP(HOUR($A1233),Grid!$A$2:$E$25,4))</f>
        <v>Winter Off-Peak</v>
      </c>
      <c r="L1233">
        <f>IF($J1233,VLOOKUP(HOUR($A1233),Grid!$A$2:$E$25,3),VLOOKUP(HOUR($A1233),Grid!$A$2:$E$25,5))</f>
        <v>0.16</v>
      </c>
      <c r="M1233">
        <f t="shared" si="39"/>
        <v>0.20128000000000001</v>
      </c>
    </row>
    <row r="1234" spans="1:13" x14ac:dyDescent="0.2">
      <c r="A1234" s="1">
        <v>43518.375</v>
      </c>
      <c r="B1234" t="s">
        <v>9</v>
      </c>
      <c r="C1234" t="s">
        <v>10</v>
      </c>
      <c r="H1234">
        <v>1657.633</v>
      </c>
      <c r="I1234">
        <v>1.6579999999999999</v>
      </c>
      <c r="J1234" t="b">
        <f t="shared" si="38"/>
        <v>0</v>
      </c>
      <c r="K1234" t="str">
        <f>IF($J1234,VLOOKUP(HOUR($A1234),Grid!$A$2:$E$25,2),VLOOKUP(HOUR($A1234),Grid!$A$2:$E$25,4))</f>
        <v>Winter Off-Peak</v>
      </c>
      <c r="L1234">
        <f>IF($J1234,VLOOKUP(HOUR($A1234),Grid!$A$2:$E$25,3),VLOOKUP(HOUR($A1234),Grid!$A$2:$E$25,5))</f>
        <v>0.16</v>
      </c>
      <c r="M1234">
        <f t="shared" si="39"/>
        <v>0.26528000000000002</v>
      </c>
    </row>
    <row r="1235" spans="1:13" x14ac:dyDescent="0.2">
      <c r="A1235" s="1">
        <v>43518.416666666664</v>
      </c>
      <c r="B1235" t="s">
        <v>9</v>
      </c>
      <c r="C1235" t="s">
        <v>10</v>
      </c>
      <c r="H1235">
        <v>1650.721</v>
      </c>
      <c r="I1235">
        <v>1.651</v>
      </c>
      <c r="J1235" t="b">
        <f t="shared" si="38"/>
        <v>0</v>
      </c>
      <c r="K1235" t="str">
        <f>IF($J1235,VLOOKUP(HOUR($A1235),Grid!$A$2:$E$25,2),VLOOKUP(HOUR($A1235),Grid!$A$2:$E$25,4))</f>
        <v>Winter Off-Peak</v>
      </c>
      <c r="L1235">
        <f>IF($J1235,VLOOKUP(HOUR($A1235),Grid!$A$2:$E$25,3),VLOOKUP(HOUR($A1235),Grid!$A$2:$E$25,5))</f>
        <v>0.16</v>
      </c>
      <c r="M1235">
        <f t="shared" si="39"/>
        <v>0.26416000000000001</v>
      </c>
    </row>
    <row r="1236" spans="1:13" x14ac:dyDescent="0.2">
      <c r="A1236" s="1">
        <v>43518.458333333336</v>
      </c>
      <c r="B1236" t="s">
        <v>9</v>
      </c>
      <c r="C1236" t="s">
        <v>10</v>
      </c>
      <c r="H1236">
        <v>1980.6089999999999</v>
      </c>
      <c r="I1236">
        <v>1.9810000000000001</v>
      </c>
      <c r="J1236" t="b">
        <f t="shared" si="38"/>
        <v>0</v>
      </c>
      <c r="K1236" t="str">
        <f>IF($J1236,VLOOKUP(HOUR($A1236),Grid!$A$2:$E$25,2),VLOOKUP(HOUR($A1236),Grid!$A$2:$E$25,4))</f>
        <v>Winter Off-Peak</v>
      </c>
      <c r="L1236">
        <f>IF($J1236,VLOOKUP(HOUR($A1236),Grid!$A$2:$E$25,3),VLOOKUP(HOUR($A1236),Grid!$A$2:$E$25,5))</f>
        <v>0.16</v>
      </c>
      <c r="M1236">
        <f t="shared" si="39"/>
        <v>0.31696000000000002</v>
      </c>
    </row>
    <row r="1237" spans="1:13" x14ac:dyDescent="0.2">
      <c r="A1237" s="1">
        <v>43518.5</v>
      </c>
      <c r="B1237" t="s">
        <v>9</v>
      </c>
      <c r="C1237" t="s">
        <v>10</v>
      </c>
      <c r="H1237">
        <v>1988.201</v>
      </c>
      <c r="I1237">
        <v>1.988</v>
      </c>
      <c r="J1237" t="b">
        <f t="shared" si="38"/>
        <v>0</v>
      </c>
      <c r="K1237" t="str">
        <f>IF($J1237,VLOOKUP(HOUR($A1237),Grid!$A$2:$E$25,2),VLOOKUP(HOUR($A1237),Grid!$A$2:$E$25,4))</f>
        <v>Winter Off-Peak</v>
      </c>
      <c r="L1237">
        <f>IF($J1237,VLOOKUP(HOUR($A1237),Grid!$A$2:$E$25,3),VLOOKUP(HOUR($A1237),Grid!$A$2:$E$25,5))</f>
        <v>0.16</v>
      </c>
      <c r="M1237">
        <f t="shared" si="39"/>
        <v>0.31808000000000003</v>
      </c>
    </row>
    <row r="1238" spans="1:13" x14ac:dyDescent="0.2">
      <c r="A1238" s="1">
        <v>43518.541666666664</v>
      </c>
      <c r="B1238" t="s">
        <v>9</v>
      </c>
      <c r="C1238" t="s">
        <v>10</v>
      </c>
      <c r="H1238">
        <v>3166.0160000000001</v>
      </c>
      <c r="I1238">
        <v>3.1659999999999999</v>
      </c>
      <c r="J1238" t="b">
        <f t="shared" si="38"/>
        <v>0</v>
      </c>
      <c r="K1238" t="str">
        <f>IF($J1238,VLOOKUP(HOUR($A1238),Grid!$A$2:$E$25,2),VLOOKUP(HOUR($A1238),Grid!$A$2:$E$25,4))</f>
        <v>Winter Peak</v>
      </c>
      <c r="L1238">
        <f>IF($J1238,VLOOKUP(HOUR($A1238),Grid!$A$2:$E$25,3),VLOOKUP(HOUR($A1238),Grid!$A$2:$E$25,5))</f>
        <v>0.24</v>
      </c>
      <c r="M1238">
        <f t="shared" si="39"/>
        <v>0.75983999999999996</v>
      </c>
    </row>
    <row r="1239" spans="1:13" x14ac:dyDescent="0.2">
      <c r="A1239" s="1">
        <v>43518.583333333336</v>
      </c>
      <c r="B1239" t="s">
        <v>9</v>
      </c>
      <c r="C1239" t="s">
        <v>10</v>
      </c>
      <c r="H1239">
        <v>4333.0439999999999</v>
      </c>
      <c r="I1239">
        <v>4.3330000000000002</v>
      </c>
      <c r="J1239" t="b">
        <f t="shared" si="38"/>
        <v>0</v>
      </c>
      <c r="K1239" t="str">
        <f>IF($J1239,VLOOKUP(HOUR($A1239),Grid!$A$2:$E$25,2),VLOOKUP(HOUR($A1239),Grid!$A$2:$E$25,4))</f>
        <v>Winter Peak</v>
      </c>
      <c r="L1239">
        <f>IF($J1239,VLOOKUP(HOUR($A1239),Grid!$A$2:$E$25,3),VLOOKUP(HOUR($A1239),Grid!$A$2:$E$25,5))</f>
        <v>0.24</v>
      </c>
      <c r="M1239">
        <f t="shared" si="39"/>
        <v>1.03992</v>
      </c>
    </row>
    <row r="1240" spans="1:13" x14ac:dyDescent="0.2">
      <c r="A1240" s="1">
        <v>43518.625</v>
      </c>
      <c r="B1240" t="s">
        <v>9</v>
      </c>
      <c r="C1240" t="s">
        <v>10</v>
      </c>
      <c r="H1240">
        <v>964</v>
      </c>
      <c r="I1240">
        <v>0.96399999999999997</v>
      </c>
      <c r="J1240" t="b">
        <f t="shared" si="38"/>
        <v>0</v>
      </c>
      <c r="K1240" t="str">
        <f>IF($J1240,VLOOKUP(HOUR($A1240),Grid!$A$2:$E$25,2),VLOOKUP(HOUR($A1240),Grid!$A$2:$E$25,4))</f>
        <v>Winter Peak</v>
      </c>
      <c r="L1240">
        <f>IF($J1240,VLOOKUP(HOUR($A1240),Grid!$A$2:$E$25,3),VLOOKUP(HOUR($A1240),Grid!$A$2:$E$25,5))</f>
        <v>0.24</v>
      </c>
      <c r="M1240">
        <f t="shared" si="39"/>
        <v>0.23135999999999998</v>
      </c>
    </row>
    <row r="1241" spans="1:13" x14ac:dyDescent="0.2">
      <c r="A1241" s="1">
        <v>43518.666666666664</v>
      </c>
      <c r="B1241" t="s">
        <v>9</v>
      </c>
      <c r="C1241" t="s">
        <v>10</v>
      </c>
      <c r="H1241">
        <v>925.46699999999998</v>
      </c>
      <c r="I1241">
        <v>0.92500000000000004</v>
      </c>
      <c r="J1241" t="b">
        <f t="shared" si="38"/>
        <v>0</v>
      </c>
      <c r="K1241" t="str">
        <f>IF($J1241,VLOOKUP(HOUR($A1241),Grid!$A$2:$E$25,2),VLOOKUP(HOUR($A1241),Grid!$A$2:$E$25,4))</f>
        <v>Winter Peak</v>
      </c>
      <c r="L1241">
        <f>IF($J1241,VLOOKUP(HOUR($A1241),Grid!$A$2:$E$25,3),VLOOKUP(HOUR($A1241),Grid!$A$2:$E$25,5))</f>
        <v>0.24</v>
      </c>
      <c r="M1241">
        <f t="shared" si="39"/>
        <v>0.222</v>
      </c>
    </row>
    <row r="1242" spans="1:13" x14ac:dyDescent="0.2">
      <c r="A1242" s="1">
        <v>43518.708333333336</v>
      </c>
      <c r="B1242" t="s">
        <v>9</v>
      </c>
      <c r="C1242" t="s">
        <v>10</v>
      </c>
      <c r="H1242">
        <v>1201.1600000000001</v>
      </c>
      <c r="I1242">
        <v>1.2010000000000001</v>
      </c>
      <c r="J1242" t="b">
        <f t="shared" si="38"/>
        <v>0</v>
      </c>
      <c r="K1242" t="str">
        <f>IF($J1242,VLOOKUP(HOUR($A1242),Grid!$A$2:$E$25,2),VLOOKUP(HOUR($A1242),Grid!$A$2:$E$25,4))</f>
        <v>Winter Peak</v>
      </c>
      <c r="L1242">
        <f>IF($J1242,VLOOKUP(HOUR($A1242),Grid!$A$2:$E$25,3),VLOOKUP(HOUR($A1242),Grid!$A$2:$E$25,5))</f>
        <v>0.24</v>
      </c>
      <c r="M1242">
        <f t="shared" si="39"/>
        <v>0.28824</v>
      </c>
    </row>
    <row r="1243" spans="1:13" x14ac:dyDescent="0.2">
      <c r="A1243" s="1">
        <v>43518.75</v>
      </c>
      <c r="B1243" t="s">
        <v>9</v>
      </c>
      <c r="C1243" t="s">
        <v>10</v>
      </c>
      <c r="H1243">
        <v>2563.2240000000002</v>
      </c>
      <c r="I1243">
        <v>2.5630000000000002</v>
      </c>
      <c r="J1243" t="b">
        <f t="shared" si="38"/>
        <v>0</v>
      </c>
      <c r="K1243" t="str">
        <f>IF($J1243,VLOOKUP(HOUR($A1243),Grid!$A$2:$E$25,2),VLOOKUP(HOUR($A1243),Grid!$A$2:$E$25,4))</f>
        <v>Winter Peak</v>
      </c>
      <c r="L1243">
        <f>IF($J1243,VLOOKUP(HOUR($A1243),Grid!$A$2:$E$25,3),VLOOKUP(HOUR($A1243),Grid!$A$2:$E$25,5))</f>
        <v>0.24</v>
      </c>
      <c r="M1243">
        <f t="shared" si="39"/>
        <v>0.61512</v>
      </c>
    </row>
    <row r="1244" spans="1:13" x14ac:dyDescent="0.2">
      <c r="A1244" s="1">
        <v>43518.791666666664</v>
      </c>
      <c r="B1244" t="s">
        <v>9</v>
      </c>
      <c r="C1244" t="s">
        <v>10</v>
      </c>
      <c r="H1244">
        <v>3046.7730000000001</v>
      </c>
      <c r="I1244">
        <v>3.0470000000000002</v>
      </c>
      <c r="J1244" t="b">
        <f t="shared" si="38"/>
        <v>0</v>
      </c>
      <c r="K1244" t="str">
        <f>IF($J1244,VLOOKUP(HOUR($A1244),Grid!$A$2:$E$25,2),VLOOKUP(HOUR($A1244),Grid!$A$2:$E$25,4))</f>
        <v>Winter Off-Peak</v>
      </c>
      <c r="L1244">
        <f>IF($J1244,VLOOKUP(HOUR($A1244),Grid!$A$2:$E$25,3),VLOOKUP(HOUR($A1244),Grid!$A$2:$E$25,5))</f>
        <v>0.17</v>
      </c>
      <c r="M1244">
        <f t="shared" si="39"/>
        <v>0.51799000000000006</v>
      </c>
    </row>
    <row r="1245" spans="1:13" x14ac:dyDescent="0.2">
      <c r="A1245" s="1">
        <v>43518.833333333336</v>
      </c>
      <c r="B1245" t="s">
        <v>9</v>
      </c>
      <c r="C1245" t="s">
        <v>10</v>
      </c>
      <c r="H1245">
        <v>1664.9169999999999</v>
      </c>
      <c r="I1245">
        <v>1.665</v>
      </c>
      <c r="J1245" t="b">
        <f t="shared" si="38"/>
        <v>0</v>
      </c>
      <c r="K1245" t="str">
        <f>IF($J1245,VLOOKUP(HOUR($A1245),Grid!$A$2:$E$25,2),VLOOKUP(HOUR($A1245),Grid!$A$2:$E$25,4))</f>
        <v>Winter Off-Peak</v>
      </c>
      <c r="L1245">
        <f>IF($J1245,VLOOKUP(HOUR($A1245),Grid!$A$2:$E$25,3),VLOOKUP(HOUR($A1245),Grid!$A$2:$E$25,5))</f>
        <v>0.17</v>
      </c>
      <c r="M1245">
        <f t="shared" si="39"/>
        <v>0.28305000000000002</v>
      </c>
    </row>
    <row r="1246" spans="1:13" x14ac:dyDescent="0.2">
      <c r="A1246" s="1">
        <v>43518.875</v>
      </c>
      <c r="B1246" t="s">
        <v>9</v>
      </c>
      <c r="C1246" t="s">
        <v>10</v>
      </c>
      <c r="H1246">
        <v>2466.8510000000001</v>
      </c>
      <c r="I1246">
        <v>2.4670000000000001</v>
      </c>
      <c r="J1246" t="b">
        <f t="shared" si="38"/>
        <v>0</v>
      </c>
      <c r="K1246" t="str">
        <f>IF($J1246,VLOOKUP(HOUR($A1246),Grid!$A$2:$E$25,2),VLOOKUP(HOUR($A1246),Grid!$A$2:$E$25,4))</f>
        <v>Winter Off-Peak</v>
      </c>
      <c r="L1246">
        <f>IF($J1246,VLOOKUP(HOUR($A1246),Grid!$A$2:$E$25,3),VLOOKUP(HOUR($A1246),Grid!$A$2:$E$25,5))</f>
        <v>0.13</v>
      </c>
      <c r="M1246">
        <f t="shared" si="39"/>
        <v>0.32071</v>
      </c>
    </row>
    <row r="1247" spans="1:13" x14ac:dyDescent="0.2">
      <c r="A1247" s="1">
        <v>43518.916666666664</v>
      </c>
      <c r="B1247" t="s">
        <v>9</v>
      </c>
      <c r="C1247" t="s">
        <v>10</v>
      </c>
      <c r="H1247">
        <v>1924.54</v>
      </c>
      <c r="I1247">
        <v>1.925</v>
      </c>
      <c r="J1247" t="b">
        <f t="shared" si="38"/>
        <v>0</v>
      </c>
      <c r="K1247" t="str">
        <f>IF($J1247,VLOOKUP(HOUR($A1247),Grid!$A$2:$E$25,2),VLOOKUP(HOUR($A1247),Grid!$A$2:$E$25,4))</f>
        <v>Winter Off-Peak</v>
      </c>
      <c r="L1247">
        <f>IF($J1247,VLOOKUP(HOUR($A1247),Grid!$A$2:$E$25,3),VLOOKUP(HOUR($A1247),Grid!$A$2:$E$25,5))</f>
        <v>0.13</v>
      </c>
      <c r="M1247">
        <f t="shared" si="39"/>
        <v>0.25025000000000003</v>
      </c>
    </row>
    <row r="1248" spans="1:13" x14ac:dyDescent="0.2">
      <c r="A1248" s="1">
        <v>43518.958333333336</v>
      </c>
      <c r="B1248" t="s">
        <v>9</v>
      </c>
      <c r="C1248" t="s">
        <v>10</v>
      </c>
      <c r="H1248">
        <v>1501.1410000000001</v>
      </c>
      <c r="I1248">
        <v>1.5009999999999999</v>
      </c>
      <c r="J1248" t="b">
        <f t="shared" si="38"/>
        <v>0</v>
      </c>
      <c r="K1248" t="str">
        <f>IF($J1248,VLOOKUP(HOUR($A1248),Grid!$A$2:$E$25,2),VLOOKUP(HOUR($A1248),Grid!$A$2:$E$25,4))</f>
        <v>Winter Off-Peak</v>
      </c>
      <c r="L1248">
        <f>IF($J1248,VLOOKUP(HOUR($A1248),Grid!$A$2:$E$25,3),VLOOKUP(HOUR($A1248),Grid!$A$2:$E$25,5))</f>
        <v>0.13</v>
      </c>
      <c r="M1248">
        <f t="shared" si="39"/>
        <v>0.19513</v>
      </c>
    </row>
    <row r="1249" spans="1:13" x14ac:dyDescent="0.2">
      <c r="A1249" s="1">
        <v>43519</v>
      </c>
      <c r="B1249" t="s">
        <v>9</v>
      </c>
      <c r="C1249" t="s">
        <v>10</v>
      </c>
      <c r="H1249">
        <v>1238.2329999999999</v>
      </c>
      <c r="I1249">
        <v>1.238</v>
      </c>
      <c r="J1249" t="b">
        <f t="shared" si="38"/>
        <v>0</v>
      </c>
      <c r="K1249" t="str">
        <f>IF($J1249,VLOOKUP(HOUR($A1249),Grid!$A$2:$E$25,2),VLOOKUP(HOUR($A1249),Grid!$A$2:$E$25,4))</f>
        <v>Winter Super-Off-Peak</v>
      </c>
      <c r="L1249">
        <f>IF($J1249,VLOOKUP(HOUR($A1249),Grid!$A$2:$E$25,3),VLOOKUP(HOUR($A1249),Grid!$A$2:$E$25,5))</f>
        <v>0.13</v>
      </c>
      <c r="M1249">
        <f t="shared" si="39"/>
        <v>0.16094</v>
      </c>
    </row>
    <row r="1250" spans="1:13" x14ac:dyDescent="0.2">
      <c r="A1250" s="1">
        <v>43519.041666666664</v>
      </c>
      <c r="B1250" t="s">
        <v>9</v>
      </c>
      <c r="C1250" t="s">
        <v>10</v>
      </c>
      <c r="H1250">
        <v>1072.3019999999999</v>
      </c>
      <c r="I1250">
        <v>1.0720000000000001</v>
      </c>
      <c r="J1250" t="b">
        <f t="shared" si="38"/>
        <v>0</v>
      </c>
      <c r="K1250" t="str">
        <f>IF($J1250,VLOOKUP(HOUR($A1250),Grid!$A$2:$E$25,2),VLOOKUP(HOUR($A1250),Grid!$A$2:$E$25,4))</f>
        <v>Winter Super-Off-Peak</v>
      </c>
      <c r="L1250">
        <f>IF($J1250,VLOOKUP(HOUR($A1250),Grid!$A$2:$E$25,3),VLOOKUP(HOUR($A1250),Grid!$A$2:$E$25,5))</f>
        <v>0.13</v>
      </c>
      <c r="M1250">
        <f t="shared" si="39"/>
        <v>0.13936000000000001</v>
      </c>
    </row>
    <row r="1251" spans="1:13" x14ac:dyDescent="0.2">
      <c r="A1251" s="1">
        <v>43519.083333333336</v>
      </c>
      <c r="B1251" t="s">
        <v>9</v>
      </c>
      <c r="C1251" t="s">
        <v>10</v>
      </c>
      <c r="H1251">
        <v>1848.194</v>
      </c>
      <c r="I1251">
        <v>1.8480000000000001</v>
      </c>
      <c r="J1251" t="b">
        <f t="shared" si="38"/>
        <v>0</v>
      </c>
      <c r="K1251" t="str">
        <f>IF($J1251,VLOOKUP(HOUR($A1251),Grid!$A$2:$E$25,2),VLOOKUP(HOUR($A1251),Grid!$A$2:$E$25,4))</f>
        <v>Winter Off-Peak</v>
      </c>
      <c r="L1251">
        <f>IF($J1251,VLOOKUP(HOUR($A1251),Grid!$A$2:$E$25,3),VLOOKUP(HOUR($A1251),Grid!$A$2:$E$25,5))</f>
        <v>0.13</v>
      </c>
      <c r="M1251">
        <f t="shared" si="39"/>
        <v>0.24024000000000001</v>
      </c>
    </row>
    <row r="1252" spans="1:13" x14ac:dyDescent="0.2">
      <c r="A1252" s="1">
        <v>43519.125</v>
      </c>
      <c r="B1252" t="s">
        <v>9</v>
      </c>
      <c r="C1252" t="s">
        <v>10</v>
      </c>
      <c r="H1252">
        <v>1005.4450000000001</v>
      </c>
      <c r="I1252">
        <v>1.0049999999999999</v>
      </c>
      <c r="J1252" t="b">
        <f t="shared" si="38"/>
        <v>0</v>
      </c>
      <c r="K1252" t="str">
        <f>IF($J1252,VLOOKUP(HOUR($A1252),Grid!$A$2:$E$25,2),VLOOKUP(HOUR($A1252),Grid!$A$2:$E$25,4))</f>
        <v>Winter Super-Off-Peak</v>
      </c>
      <c r="L1252">
        <f>IF($J1252,VLOOKUP(HOUR($A1252),Grid!$A$2:$E$25,3),VLOOKUP(HOUR($A1252),Grid!$A$2:$E$25,5))</f>
        <v>0.13</v>
      </c>
      <c r="M1252">
        <f t="shared" si="39"/>
        <v>0.13064999999999999</v>
      </c>
    </row>
    <row r="1253" spans="1:13" x14ac:dyDescent="0.2">
      <c r="A1253" s="1">
        <v>43519.166666666664</v>
      </c>
      <c r="B1253" t="s">
        <v>9</v>
      </c>
      <c r="C1253" t="s">
        <v>10</v>
      </c>
      <c r="H1253">
        <v>1025.578</v>
      </c>
      <c r="I1253">
        <v>1.026</v>
      </c>
      <c r="J1253" t="b">
        <f t="shared" si="38"/>
        <v>0</v>
      </c>
      <c r="K1253" t="str">
        <f>IF($J1253,VLOOKUP(HOUR($A1253),Grid!$A$2:$E$25,2),VLOOKUP(HOUR($A1253),Grid!$A$2:$E$25,4))</f>
        <v>Winter Super-Off-Peak</v>
      </c>
      <c r="L1253">
        <f>IF($J1253,VLOOKUP(HOUR($A1253),Grid!$A$2:$E$25,3),VLOOKUP(HOUR($A1253),Grid!$A$2:$E$25,5))</f>
        <v>0.13</v>
      </c>
      <c r="M1253">
        <f t="shared" si="39"/>
        <v>0.13338</v>
      </c>
    </row>
    <row r="1254" spans="1:13" x14ac:dyDescent="0.2">
      <c r="A1254" s="1">
        <v>43519.208333333336</v>
      </c>
      <c r="B1254" t="s">
        <v>9</v>
      </c>
      <c r="C1254" t="s">
        <v>10</v>
      </c>
      <c r="H1254">
        <v>1065.625</v>
      </c>
      <c r="I1254">
        <v>1.0660000000000001</v>
      </c>
      <c r="J1254" t="b">
        <f t="shared" si="38"/>
        <v>0</v>
      </c>
      <c r="K1254" t="str">
        <f>IF($J1254,VLOOKUP(HOUR($A1254),Grid!$A$2:$E$25,2),VLOOKUP(HOUR($A1254),Grid!$A$2:$E$25,4))</f>
        <v>Winter Super-Off-Peak</v>
      </c>
      <c r="L1254">
        <f>IF($J1254,VLOOKUP(HOUR($A1254),Grid!$A$2:$E$25,3),VLOOKUP(HOUR($A1254),Grid!$A$2:$E$25,5))</f>
        <v>0.13</v>
      </c>
      <c r="M1254">
        <f t="shared" si="39"/>
        <v>0.13858000000000001</v>
      </c>
    </row>
    <row r="1255" spans="1:13" x14ac:dyDescent="0.2">
      <c r="A1255" s="1">
        <v>43519.25</v>
      </c>
      <c r="B1255" t="s">
        <v>9</v>
      </c>
      <c r="C1255" t="s">
        <v>10</v>
      </c>
      <c r="H1255">
        <v>1127.7439999999999</v>
      </c>
      <c r="I1255">
        <v>1.1279999999999999</v>
      </c>
      <c r="J1255" t="b">
        <f t="shared" si="38"/>
        <v>0</v>
      </c>
      <c r="K1255" t="str">
        <f>IF($J1255,VLOOKUP(HOUR($A1255),Grid!$A$2:$E$25,2),VLOOKUP(HOUR($A1255),Grid!$A$2:$E$25,4))</f>
        <v>Winter Super-Off-Peak</v>
      </c>
      <c r="L1255">
        <f>IF($J1255,VLOOKUP(HOUR($A1255),Grid!$A$2:$E$25,3),VLOOKUP(HOUR($A1255),Grid!$A$2:$E$25,5))</f>
        <v>0.13</v>
      </c>
      <c r="M1255">
        <f t="shared" si="39"/>
        <v>0.14663999999999999</v>
      </c>
    </row>
    <row r="1256" spans="1:13" x14ac:dyDescent="0.2">
      <c r="A1256" s="1">
        <v>43519.291666666664</v>
      </c>
      <c r="B1256" t="s">
        <v>9</v>
      </c>
      <c r="C1256" t="s">
        <v>10</v>
      </c>
      <c r="H1256">
        <v>1190.5440000000001</v>
      </c>
      <c r="I1256">
        <v>1.1910000000000001</v>
      </c>
      <c r="J1256" t="b">
        <f t="shared" si="38"/>
        <v>0</v>
      </c>
      <c r="K1256" t="str">
        <f>IF($J1256,VLOOKUP(HOUR($A1256),Grid!$A$2:$E$25,2),VLOOKUP(HOUR($A1256),Grid!$A$2:$E$25,4))</f>
        <v>Winter Off-Peak</v>
      </c>
      <c r="L1256">
        <f>IF($J1256,VLOOKUP(HOUR($A1256),Grid!$A$2:$E$25,3),VLOOKUP(HOUR($A1256),Grid!$A$2:$E$25,5))</f>
        <v>0.16</v>
      </c>
      <c r="M1256">
        <f t="shared" si="39"/>
        <v>0.19056000000000001</v>
      </c>
    </row>
    <row r="1257" spans="1:13" x14ac:dyDescent="0.2">
      <c r="A1257" s="1">
        <v>43519.333333333336</v>
      </c>
      <c r="B1257" t="s">
        <v>9</v>
      </c>
      <c r="C1257" t="s">
        <v>10</v>
      </c>
      <c r="H1257">
        <v>1257.413</v>
      </c>
      <c r="I1257">
        <v>1.2569999999999999</v>
      </c>
      <c r="J1257" t="b">
        <f t="shared" si="38"/>
        <v>0</v>
      </c>
      <c r="K1257" t="str">
        <f>IF($J1257,VLOOKUP(HOUR($A1257),Grid!$A$2:$E$25,2),VLOOKUP(HOUR($A1257),Grid!$A$2:$E$25,4))</f>
        <v>Winter Off-Peak</v>
      </c>
      <c r="L1257">
        <f>IF($J1257,VLOOKUP(HOUR($A1257),Grid!$A$2:$E$25,3),VLOOKUP(HOUR($A1257),Grid!$A$2:$E$25,5))</f>
        <v>0.16</v>
      </c>
      <c r="M1257">
        <f t="shared" si="39"/>
        <v>0.20111999999999999</v>
      </c>
    </row>
    <row r="1258" spans="1:13" x14ac:dyDescent="0.2">
      <c r="A1258" s="1">
        <v>43519.375</v>
      </c>
      <c r="B1258" t="s">
        <v>9</v>
      </c>
      <c r="C1258" t="s">
        <v>10</v>
      </c>
      <c r="H1258">
        <v>1259.673</v>
      </c>
      <c r="I1258">
        <v>1.26</v>
      </c>
      <c r="J1258" t="b">
        <f t="shared" si="38"/>
        <v>0</v>
      </c>
      <c r="K1258" t="str">
        <f>IF($J1258,VLOOKUP(HOUR($A1258),Grid!$A$2:$E$25,2),VLOOKUP(HOUR($A1258),Grid!$A$2:$E$25,4))</f>
        <v>Winter Off-Peak</v>
      </c>
      <c r="L1258">
        <f>IF($J1258,VLOOKUP(HOUR($A1258),Grid!$A$2:$E$25,3),VLOOKUP(HOUR($A1258),Grid!$A$2:$E$25,5))</f>
        <v>0.16</v>
      </c>
      <c r="M1258">
        <f t="shared" si="39"/>
        <v>0.2016</v>
      </c>
    </row>
    <row r="1259" spans="1:13" x14ac:dyDescent="0.2">
      <c r="A1259" s="1">
        <v>43519.416666666664</v>
      </c>
      <c r="B1259" t="s">
        <v>9</v>
      </c>
      <c r="C1259" t="s">
        <v>10</v>
      </c>
      <c r="H1259">
        <v>1250.481</v>
      </c>
      <c r="I1259">
        <v>1.25</v>
      </c>
      <c r="J1259" t="b">
        <f t="shared" si="38"/>
        <v>0</v>
      </c>
      <c r="K1259" t="str">
        <f>IF($J1259,VLOOKUP(HOUR($A1259),Grid!$A$2:$E$25,2),VLOOKUP(HOUR($A1259),Grid!$A$2:$E$25,4))</f>
        <v>Winter Off-Peak</v>
      </c>
      <c r="L1259">
        <f>IF($J1259,VLOOKUP(HOUR($A1259),Grid!$A$2:$E$25,3),VLOOKUP(HOUR($A1259),Grid!$A$2:$E$25,5))</f>
        <v>0.16</v>
      </c>
      <c r="M1259">
        <f t="shared" si="39"/>
        <v>0.2</v>
      </c>
    </row>
    <row r="1260" spans="1:13" x14ac:dyDescent="0.2">
      <c r="A1260" s="1">
        <v>43519.458333333336</v>
      </c>
      <c r="B1260" t="s">
        <v>9</v>
      </c>
      <c r="C1260" t="s">
        <v>10</v>
      </c>
      <c r="H1260">
        <v>1273.2670000000001</v>
      </c>
      <c r="I1260">
        <v>1.2729999999999999</v>
      </c>
      <c r="J1260" t="b">
        <f t="shared" si="38"/>
        <v>0</v>
      </c>
      <c r="K1260" t="str">
        <f>IF($J1260,VLOOKUP(HOUR($A1260),Grid!$A$2:$E$25,2),VLOOKUP(HOUR($A1260),Grid!$A$2:$E$25,4))</f>
        <v>Winter Off-Peak</v>
      </c>
      <c r="L1260">
        <f>IF($J1260,VLOOKUP(HOUR($A1260),Grid!$A$2:$E$25,3),VLOOKUP(HOUR($A1260),Grid!$A$2:$E$25,5))</f>
        <v>0.16</v>
      </c>
      <c r="M1260">
        <f t="shared" si="39"/>
        <v>0.20368</v>
      </c>
    </row>
    <row r="1261" spans="1:13" x14ac:dyDescent="0.2">
      <c r="A1261" s="1">
        <v>43519.5</v>
      </c>
      <c r="B1261" t="s">
        <v>9</v>
      </c>
      <c r="C1261" t="s">
        <v>10</v>
      </c>
      <c r="H1261">
        <v>1257.45</v>
      </c>
      <c r="I1261">
        <v>1.2569999999999999</v>
      </c>
      <c r="J1261" t="b">
        <f t="shared" si="38"/>
        <v>0</v>
      </c>
      <c r="K1261" t="str">
        <f>IF($J1261,VLOOKUP(HOUR($A1261),Grid!$A$2:$E$25,2),VLOOKUP(HOUR($A1261),Grid!$A$2:$E$25,4))</f>
        <v>Winter Off-Peak</v>
      </c>
      <c r="L1261">
        <f>IF($J1261,VLOOKUP(HOUR($A1261),Grid!$A$2:$E$25,3),VLOOKUP(HOUR($A1261),Grid!$A$2:$E$25,5))</f>
        <v>0.16</v>
      </c>
      <c r="M1261">
        <f t="shared" si="39"/>
        <v>0.20111999999999999</v>
      </c>
    </row>
    <row r="1262" spans="1:13" x14ac:dyDescent="0.2">
      <c r="A1262" s="1">
        <v>43519.541666666664</v>
      </c>
      <c r="B1262" t="s">
        <v>9</v>
      </c>
      <c r="C1262" t="s">
        <v>10</v>
      </c>
      <c r="H1262">
        <v>1292.4110000000001</v>
      </c>
      <c r="I1262">
        <v>1.292</v>
      </c>
      <c r="J1262" t="b">
        <f t="shared" si="38"/>
        <v>0</v>
      </c>
      <c r="K1262" t="str">
        <f>IF($J1262,VLOOKUP(HOUR($A1262),Grid!$A$2:$E$25,2),VLOOKUP(HOUR($A1262),Grid!$A$2:$E$25,4))</f>
        <v>Winter Peak</v>
      </c>
      <c r="L1262">
        <f>IF($J1262,VLOOKUP(HOUR($A1262),Grid!$A$2:$E$25,3),VLOOKUP(HOUR($A1262),Grid!$A$2:$E$25,5))</f>
        <v>0.24</v>
      </c>
      <c r="M1262">
        <f t="shared" si="39"/>
        <v>0.31008000000000002</v>
      </c>
    </row>
    <row r="1263" spans="1:13" x14ac:dyDescent="0.2">
      <c r="A1263" s="1">
        <v>43519.583333333336</v>
      </c>
      <c r="B1263" t="s">
        <v>9</v>
      </c>
      <c r="C1263" t="s">
        <v>10</v>
      </c>
      <c r="H1263">
        <v>1031.2090000000001</v>
      </c>
      <c r="I1263">
        <v>1.0309999999999999</v>
      </c>
      <c r="J1263" t="b">
        <f t="shared" si="38"/>
        <v>0</v>
      </c>
      <c r="K1263" t="str">
        <f>IF($J1263,VLOOKUP(HOUR($A1263),Grid!$A$2:$E$25,2),VLOOKUP(HOUR($A1263),Grid!$A$2:$E$25,4))</f>
        <v>Winter Peak</v>
      </c>
      <c r="L1263">
        <f>IF($J1263,VLOOKUP(HOUR($A1263),Grid!$A$2:$E$25,3),VLOOKUP(HOUR($A1263),Grid!$A$2:$E$25,5))</f>
        <v>0.24</v>
      </c>
      <c r="M1263">
        <f t="shared" si="39"/>
        <v>0.24743999999999997</v>
      </c>
    </row>
    <row r="1264" spans="1:13" x14ac:dyDescent="0.2">
      <c r="A1264" s="1">
        <v>43519.625</v>
      </c>
      <c r="B1264" t="s">
        <v>9</v>
      </c>
      <c r="C1264" t="s">
        <v>10</v>
      </c>
      <c r="H1264">
        <v>1235.097</v>
      </c>
      <c r="I1264">
        <v>1.2350000000000001</v>
      </c>
      <c r="J1264" t="b">
        <f t="shared" si="38"/>
        <v>0</v>
      </c>
      <c r="K1264" t="str">
        <f>IF($J1264,VLOOKUP(HOUR($A1264),Grid!$A$2:$E$25,2),VLOOKUP(HOUR($A1264),Grid!$A$2:$E$25,4))</f>
        <v>Winter Peak</v>
      </c>
      <c r="L1264">
        <f>IF($J1264,VLOOKUP(HOUR($A1264),Grid!$A$2:$E$25,3),VLOOKUP(HOUR($A1264),Grid!$A$2:$E$25,5))</f>
        <v>0.24</v>
      </c>
      <c r="M1264">
        <f t="shared" si="39"/>
        <v>0.2964</v>
      </c>
    </row>
    <row r="1265" spans="1:13" x14ac:dyDescent="0.2">
      <c r="A1265" s="1">
        <v>43519.666666666664</v>
      </c>
      <c r="B1265" t="s">
        <v>9</v>
      </c>
      <c r="C1265" t="s">
        <v>10</v>
      </c>
      <c r="H1265">
        <v>1192.7940000000001</v>
      </c>
      <c r="I1265">
        <v>1.1930000000000001</v>
      </c>
      <c r="J1265" t="b">
        <f t="shared" si="38"/>
        <v>0</v>
      </c>
      <c r="K1265" t="str">
        <f>IF($J1265,VLOOKUP(HOUR($A1265),Grid!$A$2:$E$25,2),VLOOKUP(HOUR($A1265),Grid!$A$2:$E$25,4))</f>
        <v>Winter Peak</v>
      </c>
      <c r="L1265">
        <f>IF($J1265,VLOOKUP(HOUR($A1265),Grid!$A$2:$E$25,3),VLOOKUP(HOUR($A1265),Grid!$A$2:$E$25,5))</f>
        <v>0.24</v>
      </c>
      <c r="M1265">
        <f t="shared" si="39"/>
        <v>0.28632000000000002</v>
      </c>
    </row>
    <row r="1266" spans="1:13" x14ac:dyDescent="0.2">
      <c r="A1266" s="1">
        <v>43519.708333333336</v>
      </c>
      <c r="B1266" t="s">
        <v>9</v>
      </c>
      <c r="C1266" t="s">
        <v>10</v>
      </c>
      <c r="H1266">
        <v>1265.5440000000001</v>
      </c>
      <c r="I1266">
        <v>1.266</v>
      </c>
      <c r="J1266" t="b">
        <f t="shared" si="38"/>
        <v>0</v>
      </c>
      <c r="K1266" t="str">
        <f>IF($J1266,VLOOKUP(HOUR($A1266),Grid!$A$2:$E$25,2),VLOOKUP(HOUR($A1266),Grid!$A$2:$E$25,4))</f>
        <v>Winter Peak</v>
      </c>
      <c r="L1266">
        <f>IF($J1266,VLOOKUP(HOUR($A1266),Grid!$A$2:$E$25,3),VLOOKUP(HOUR($A1266),Grid!$A$2:$E$25,5))</f>
        <v>0.24</v>
      </c>
      <c r="M1266">
        <f t="shared" si="39"/>
        <v>0.30384</v>
      </c>
    </row>
    <row r="1267" spans="1:13" x14ac:dyDescent="0.2">
      <c r="A1267" s="1">
        <v>43519.75</v>
      </c>
      <c r="B1267" t="s">
        <v>9</v>
      </c>
      <c r="C1267" t="s">
        <v>10</v>
      </c>
      <c r="H1267">
        <v>1644.4849999999999</v>
      </c>
      <c r="I1267">
        <v>1.6439999999999999</v>
      </c>
      <c r="J1267" t="b">
        <f t="shared" si="38"/>
        <v>0</v>
      </c>
      <c r="K1267" t="str">
        <f>IF($J1267,VLOOKUP(HOUR($A1267),Grid!$A$2:$E$25,2),VLOOKUP(HOUR($A1267),Grid!$A$2:$E$25,4))</f>
        <v>Winter Peak</v>
      </c>
      <c r="L1267">
        <f>IF($J1267,VLOOKUP(HOUR($A1267),Grid!$A$2:$E$25,3),VLOOKUP(HOUR($A1267),Grid!$A$2:$E$25,5))</f>
        <v>0.24</v>
      </c>
      <c r="M1267">
        <f t="shared" si="39"/>
        <v>0.39455999999999997</v>
      </c>
    </row>
    <row r="1268" spans="1:13" x14ac:dyDescent="0.2">
      <c r="A1268" s="1">
        <v>43519.791666666664</v>
      </c>
      <c r="B1268" t="s">
        <v>9</v>
      </c>
      <c r="C1268" t="s">
        <v>10</v>
      </c>
      <c r="H1268">
        <v>2544.2579999999998</v>
      </c>
      <c r="I1268">
        <v>2.544</v>
      </c>
      <c r="J1268" t="b">
        <f t="shared" si="38"/>
        <v>0</v>
      </c>
      <c r="K1268" t="str">
        <f>IF($J1268,VLOOKUP(HOUR($A1268),Grid!$A$2:$E$25,2),VLOOKUP(HOUR($A1268),Grid!$A$2:$E$25,4))</f>
        <v>Winter Off-Peak</v>
      </c>
      <c r="L1268">
        <f>IF($J1268,VLOOKUP(HOUR($A1268),Grid!$A$2:$E$25,3),VLOOKUP(HOUR($A1268),Grid!$A$2:$E$25,5))</f>
        <v>0.17</v>
      </c>
      <c r="M1268">
        <f t="shared" si="39"/>
        <v>0.43248000000000003</v>
      </c>
    </row>
    <row r="1269" spans="1:13" x14ac:dyDescent="0.2">
      <c r="A1269" s="1">
        <v>43519.833333333336</v>
      </c>
      <c r="B1269" t="s">
        <v>9</v>
      </c>
      <c r="C1269" t="s">
        <v>10</v>
      </c>
      <c r="H1269">
        <v>3383.8710000000001</v>
      </c>
      <c r="I1269">
        <v>3.3839999999999999</v>
      </c>
      <c r="J1269" t="b">
        <f t="shared" si="38"/>
        <v>0</v>
      </c>
      <c r="K1269" t="str">
        <f>IF($J1269,VLOOKUP(HOUR($A1269),Grid!$A$2:$E$25,2),VLOOKUP(HOUR($A1269),Grid!$A$2:$E$25,4))</f>
        <v>Winter Off-Peak</v>
      </c>
      <c r="L1269">
        <f>IF($J1269,VLOOKUP(HOUR($A1269),Grid!$A$2:$E$25,3),VLOOKUP(HOUR($A1269),Grid!$A$2:$E$25,5))</f>
        <v>0.17</v>
      </c>
      <c r="M1269">
        <f t="shared" si="39"/>
        <v>0.57528000000000001</v>
      </c>
    </row>
    <row r="1270" spans="1:13" x14ac:dyDescent="0.2">
      <c r="A1270" s="1">
        <v>43519.875</v>
      </c>
      <c r="B1270" t="s">
        <v>9</v>
      </c>
      <c r="C1270" t="s">
        <v>10</v>
      </c>
      <c r="H1270">
        <v>3438.5729999999999</v>
      </c>
      <c r="I1270">
        <v>3.4390000000000001</v>
      </c>
      <c r="J1270" t="b">
        <f t="shared" si="38"/>
        <v>0</v>
      </c>
      <c r="K1270" t="str">
        <f>IF($J1270,VLOOKUP(HOUR($A1270),Grid!$A$2:$E$25,2),VLOOKUP(HOUR($A1270),Grid!$A$2:$E$25,4))</f>
        <v>Winter Off-Peak</v>
      </c>
      <c r="L1270">
        <f>IF($J1270,VLOOKUP(HOUR($A1270),Grid!$A$2:$E$25,3),VLOOKUP(HOUR($A1270),Grid!$A$2:$E$25,5))</f>
        <v>0.13</v>
      </c>
      <c r="M1270">
        <f t="shared" si="39"/>
        <v>0.44707000000000002</v>
      </c>
    </row>
    <row r="1271" spans="1:13" x14ac:dyDescent="0.2">
      <c r="A1271" s="1">
        <v>43519.916666666664</v>
      </c>
      <c r="B1271" t="s">
        <v>9</v>
      </c>
      <c r="C1271" t="s">
        <v>10</v>
      </c>
      <c r="H1271">
        <v>3435.875</v>
      </c>
      <c r="I1271">
        <v>3.4359999999999999</v>
      </c>
      <c r="J1271" t="b">
        <f t="shared" si="38"/>
        <v>0</v>
      </c>
      <c r="K1271" t="str">
        <f>IF($J1271,VLOOKUP(HOUR($A1271),Grid!$A$2:$E$25,2),VLOOKUP(HOUR($A1271),Grid!$A$2:$E$25,4))</f>
        <v>Winter Off-Peak</v>
      </c>
      <c r="L1271">
        <f>IF($J1271,VLOOKUP(HOUR($A1271),Grid!$A$2:$E$25,3),VLOOKUP(HOUR($A1271),Grid!$A$2:$E$25,5))</f>
        <v>0.13</v>
      </c>
      <c r="M1271">
        <f t="shared" si="39"/>
        <v>0.44668000000000002</v>
      </c>
    </row>
    <row r="1272" spans="1:13" x14ac:dyDescent="0.2">
      <c r="A1272" s="1">
        <v>43519.958333333336</v>
      </c>
      <c r="B1272" t="s">
        <v>9</v>
      </c>
      <c r="C1272" t="s">
        <v>10</v>
      </c>
      <c r="H1272">
        <v>3159.0990000000002</v>
      </c>
      <c r="I1272">
        <v>3.1589999999999998</v>
      </c>
      <c r="J1272" t="b">
        <f t="shared" si="38"/>
        <v>0</v>
      </c>
      <c r="K1272" t="str">
        <f>IF($J1272,VLOOKUP(HOUR($A1272),Grid!$A$2:$E$25,2),VLOOKUP(HOUR($A1272),Grid!$A$2:$E$25,4))</f>
        <v>Winter Off-Peak</v>
      </c>
      <c r="L1272">
        <f>IF($J1272,VLOOKUP(HOUR($A1272),Grid!$A$2:$E$25,3),VLOOKUP(HOUR($A1272),Grid!$A$2:$E$25,5))</f>
        <v>0.13</v>
      </c>
      <c r="M1272">
        <f t="shared" si="39"/>
        <v>0.41066999999999998</v>
      </c>
    </row>
    <row r="1273" spans="1:13" x14ac:dyDescent="0.2">
      <c r="A1273" s="1">
        <v>43520</v>
      </c>
      <c r="B1273" t="s">
        <v>9</v>
      </c>
      <c r="C1273" t="s">
        <v>10</v>
      </c>
      <c r="H1273">
        <v>1955.5329999999999</v>
      </c>
      <c r="I1273">
        <v>1.956</v>
      </c>
      <c r="J1273" t="b">
        <f t="shared" si="38"/>
        <v>0</v>
      </c>
      <c r="K1273" t="str">
        <f>IF($J1273,VLOOKUP(HOUR($A1273),Grid!$A$2:$E$25,2),VLOOKUP(HOUR($A1273),Grid!$A$2:$E$25,4))</f>
        <v>Winter Super-Off-Peak</v>
      </c>
      <c r="L1273">
        <f>IF($J1273,VLOOKUP(HOUR($A1273),Grid!$A$2:$E$25,3),VLOOKUP(HOUR($A1273),Grid!$A$2:$E$25,5))</f>
        <v>0.13</v>
      </c>
      <c r="M1273">
        <f t="shared" si="39"/>
        <v>0.25428000000000001</v>
      </c>
    </row>
    <row r="1274" spans="1:13" x14ac:dyDescent="0.2">
      <c r="A1274" s="1">
        <v>43520.041666666664</v>
      </c>
      <c r="B1274" t="s">
        <v>9</v>
      </c>
      <c r="C1274" t="s">
        <v>10</v>
      </c>
      <c r="H1274">
        <v>978.11599999999999</v>
      </c>
      <c r="I1274">
        <v>0.97799999999999998</v>
      </c>
      <c r="J1274" t="b">
        <f t="shared" si="38"/>
        <v>0</v>
      </c>
      <c r="K1274" t="str">
        <f>IF($J1274,VLOOKUP(HOUR($A1274),Grid!$A$2:$E$25,2),VLOOKUP(HOUR($A1274),Grid!$A$2:$E$25,4))</f>
        <v>Winter Super-Off-Peak</v>
      </c>
      <c r="L1274">
        <f>IF($J1274,VLOOKUP(HOUR($A1274),Grid!$A$2:$E$25,3),VLOOKUP(HOUR($A1274),Grid!$A$2:$E$25,5))</f>
        <v>0.13</v>
      </c>
      <c r="M1274">
        <f t="shared" si="39"/>
        <v>0.12714</v>
      </c>
    </row>
    <row r="1275" spans="1:13" x14ac:dyDescent="0.2">
      <c r="A1275" s="1">
        <v>43520.083333333336</v>
      </c>
      <c r="B1275" t="s">
        <v>9</v>
      </c>
      <c r="C1275" t="s">
        <v>10</v>
      </c>
      <c r="H1275">
        <v>965.87300000000005</v>
      </c>
      <c r="I1275">
        <v>0.96599999999999997</v>
      </c>
      <c r="J1275" t="b">
        <f t="shared" si="38"/>
        <v>0</v>
      </c>
      <c r="K1275" t="str">
        <f>IF($J1275,VLOOKUP(HOUR($A1275),Grid!$A$2:$E$25,2),VLOOKUP(HOUR($A1275),Grid!$A$2:$E$25,4))</f>
        <v>Winter Off-Peak</v>
      </c>
      <c r="L1275">
        <f>IF($J1275,VLOOKUP(HOUR($A1275),Grid!$A$2:$E$25,3),VLOOKUP(HOUR($A1275),Grid!$A$2:$E$25,5))</f>
        <v>0.13</v>
      </c>
      <c r="M1275">
        <f t="shared" si="39"/>
        <v>0.12558</v>
      </c>
    </row>
    <row r="1276" spans="1:13" x14ac:dyDescent="0.2">
      <c r="A1276" s="1">
        <v>43520.125</v>
      </c>
      <c r="B1276" t="s">
        <v>9</v>
      </c>
      <c r="C1276" t="s">
        <v>10</v>
      </c>
      <c r="H1276">
        <v>899.94799999999998</v>
      </c>
      <c r="I1276">
        <v>0.9</v>
      </c>
      <c r="J1276" t="b">
        <f t="shared" si="38"/>
        <v>0</v>
      </c>
      <c r="K1276" t="str">
        <f>IF($J1276,VLOOKUP(HOUR($A1276),Grid!$A$2:$E$25,2),VLOOKUP(HOUR($A1276),Grid!$A$2:$E$25,4))</f>
        <v>Winter Super-Off-Peak</v>
      </c>
      <c r="L1276">
        <f>IF($J1276,VLOOKUP(HOUR($A1276),Grid!$A$2:$E$25,3),VLOOKUP(HOUR($A1276),Grid!$A$2:$E$25,5))</f>
        <v>0.13</v>
      </c>
      <c r="M1276">
        <f t="shared" si="39"/>
        <v>0.11700000000000001</v>
      </c>
    </row>
    <row r="1277" spans="1:13" x14ac:dyDescent="0.2">
      <c r="A1277" s="1">
        <v>43520.166666666664</v>
      </c>
      <c r="B1277" t="s">
        <v>9</v>
      </c>
      <c r="C1277" t="s">
        <v>10</v>
      </c>
      <c r="H1277">
        <v>926.82799999999997</v>
      </c>
      <c r="I1277">
        <v>0.92700000000000005</v>
      </c>
      <c r="J1277" t="b">
        <f t="shared" si="38"/>
        <v>0</v>
      </c>
      <c r="K1277" t="str">
        <f>IF($J1277,VLOOKUP(HOUR($A1277),Grid!$A$2:$E$25,2),VLOOKUP(HOUR($A1277),Grid!$A$2:$E$25,4))</f>
        <v>Winter Super-Off-Peak</v>
      </c>
      <c r="L1277">
        <f>IF($J1277,VLOOKUP(HOUR($A1277),Grid!$A$2:$E$25,3),VLOOKUP(HOUR($A1277),Grid!$A$2:$E$25,5))</f>
        <v>0.13</v>
      </c>
      <c r="M1277">
        <f t="shared" si="39"/>
        <v>0.12051000000000001</v>
      </c>
    </row>
    <row r="1278" spans="1:13" x14ac:dyDescent="0.2">
      <c r="A1278" s="1">
        <v>43520.208333333336</v>
      </c>
      <c r="B1278" t="s">
        <v>9</v>
      </c>
      <c r="C1278" t="s">
        <v>10</v>
      </c>
      <c r="H1278">
        <v>970.86</v>
      </c>
      <c r="I1278">
        <v>0.97099999999999997</v>
      </c>
      <c r="J1278" t="b">
        <f t="shared" si="38"/>
        <v>0</v>
      </c>
      <c r="K1278" t="str">
        <f>IF($J1278,VLOOKUP(HOUR($A1278),Grid!$A$2:$E$25,2),VLOOKUP(HOUR($A1278),Grid!$A$2:$E$25,4))</f>
        <v>Winter Super-Off-Peak</v>
      </c>
      <c r="L1278">
        <f>IF($J1278,VLOOKUP(HOUR($A1278),Grid!$A$2:$E$25,3),VLOOKUP(HOUR($A1278),Grid!$A$2:$E$25,5))</f>
        <v>0.13</v>
      </c>
      <c r="M1278">
        <f t="shared" si="39"/>
        <v>0.12623000000000001</v>
      </c>
    </row>
    <row r="1279" spans="1:13" x14ac:dyDescent="0.2">
      <c r="A1279" s="1">
        <v>43520.25</v>
      </c>
      <c r="B1279" t="s">
        <v>9</v>
      </c>
      <c r="C1279" t="s">
        <v>10</v>
      </c>
      <c r="H1279">
        <v>869.255</v>
      </c>
      <c r="I1279">
        <v>0.86899999999999999</v>
      </c>
      <c r="J1279" t="b">
        <f t="shared" si="38"/>
        <v>0</v>
      </c>
      <c r="K1279" t="str">
        <f>IF($J1279,VLOOKUP(HOUR($A1279),Grid!$A$2:$E$25,2),VLOOKUP(HOUR($A1279),Grid!$A$2:$E$25,4))</f>
        <v>Winter Super-Off-Peak</v>
      </c>
      <c r="L1279">
        <f>IF($J1279,VLOOKUP(HOUR($A1279),Grid!$A$2:$E$25,3),VLOOKUP(HOUR($A1279),Grid!$A$2:$E$25,5))</f>
        <v>0.13</v>
      </c>
      <c r="M1279">
        <f t="shared" si="39"/>
        <v>0.11297</v>
      </c>
    </row>
    <row r="1280" spans="1:13" x14ac:dyDescent="0.2">
      <c r="A1280" s="1">
        <v>43520.291666666664</v>
      </c>
      <c r="B1280" t="s">
        <v>9</v>
      </c>
      <c r="C1280" t="s">
        <v>10</v>
      </c>
      <c r="H1280">
        <v>934.13499999999999</v>
      </c>
      <c r="I1280">
        <v>0.93400000000000005</v>
      </c>
      <c r="J1280" t="b">
        <f t="shared" si="38"/>
        <v>0</v>
      </c>
      <c r="K1280" t="str">
        <f>IF($J1280,VLOOKUP(HOUR($A1280),Grid!$A$2:$E$25,2),VLOOKUP(HOUR($A1280),Grid!$A$2:$E$25,4))</f>
        <v>Winter Off-Peak</v>
      </c>
      <c r="L1280">
        <f>IF($J1280,VLOOKUP(HOUR($A1280),Grid!$A$2:$E$25,3),VLOOKUP(HOUR($A1280),Grid!$A$2:$E$25,5))</f>
        <v>0.16</v>
      </c>
      <c r="M1280">
        <f t="shared" si="39"/>
        <v>0.14944000000000002</v>
      </c>
    </row>
    <row r="1281" spans="1:13" x14ac:dyDescent="0.2">
      <c r="A1281" s="1">
        <v>43520.333333333336</v>
      </c>
      <c r="B1281" t="s">
        <v>9</v>
      </c>
      <c r="C1281" t="s">
        <v>10</v>
      </c>
      <c r="H1281">
        <v>1037.6379999999999</v>
      </c>
      <c r="I1281">
        <v>1.038</v>
      </c>
      <c r="J1281" t="b">
        <f t="shared" si="38"/>
        <v>0</v>
      </c>
      <c r="K1281" t="str">
        <f>IF($J1281,VLOOKUP(HOUR($A1281),Grid!$A$2:$E$25,2),VLOOKUP(HOUR($A1281),Grid!$A$2:$E$25,4))</f>
        <v>Winter Off-Peak</v>
      </c>
      <c r="L1281">
        <f>IF($J1281,VLOOKUP(HOUR($A1281),Grid!$A$2:$E$25,3),VLOOKUP(HOUR($A1281),Grid!$A$2:$E$25,5))</f>
        <v>0.16</v>
      </c>
      <c r="M1281">
        <f t="shared" si="39"/>
        <v>0.16608000000000001</v>
      </c>
    </row>
    <row r="1282" spans="1:13" x14ac:dyDescent="0.2">
      <c r="A1282" s="1">
        <v>43520.375</v>
      </c>
      <c r="B1282" t="s">
        <v>9</v>
      </c>
      <c r="C1282" t="s">
        <v>10</v>
      </c>
      <c r="H1282">
        <v>1182.2380000000001</v>
      </c>
      <c r="I1282">
        <v>1.1819999999999999</v>
      </c>
      <c r="J1282" t="b">
        <f t="shared" si="38"/>
        <v>0</v>
      </c>
      <c r="K1282" t="str">
        <f>IF($J1282,VLOOKUP(HOUR($A1282),Grid!$A$2:$E$25,2),VLOOKUP(HOUR($A1282),Grid!$A$2:$E$25,4))</f>
        <v>Winter Off-Peak</v>
      </c>
      <c r="L1282">
        <f>IF($J1282,VLOOKUP(HOUR($A1282),Grid!$A$2:$E$25,3),VLOOKUP(HOUR($A1282),Grid!$A$2:$E$25,5))</f>
        <v>0.16</v>
      </c>
      <c r="M1282">
        <f t="shared" si="39"/>
        <v>0.18911999999999998</v>
      </c>
    </row>
    <row r="1283" spans="1:13" x14ac:dyDescent="0.2">
      <c r="A1283" s="1">
        <v>43520.416666666664</v>
      </c>
      <c r="B1283" t="s">
        <v>9</v>
      </c>
      <c r="C1283" t="s">
        <v>10</v>
      </c>
      <c r="H1283">
        <v>1082.1010000000001</v>
      </c>
      <c r="I1283">
        <v>1.0820000000000001</v>
      </c>
      <c r="J1283" t="b">
        <f t="shared" ref="J1283:J1346" si="40">AND((MONTH($A1283)&gt;5), (MONTH($A1283)&lt;10))</f>
        <v>0</v>
      </c>
      <c r="K1283" t="str">
        <f>IF($J1283,VLOOKUP(HOUR($A1283),Grid!$A$2:$E$25,2),VLOOKUP(HOUR($A1283),Grid!$A$2:$E$25,4))</f>
        <v>Winter Off-Peak</v>
      </c>
      <c r="L1283">
        <f>IF($J1283,VLOOKUP(HOUR($A1283),Grid!$A$2:$E$25,3),VLOOKUP(HOUR($A1283),Grid!$A$2:$E$25,5))</f>
        <v>0.16</v>
      </c>
      <c r="M1283">
        <f t="shared" ref="M1283:M1346" si="41">I1283*L1283</f>
        <v>0.17312000000000002</v>
      </c>
    </row>
    <row r="1284" spans="1:13" x14ac:dyDescent="0.2">
      <c r="A1284" s="1">
        <v>43520.458333333336</v>
      </c>
      <c r="B1284" t="s">
        <v>9</v>
      </c>
      <c r="C1284" t="s">
        <v>10</v>
      </c>
      <c r="H1284">
        <v>1502.11</v>
      </c>
      <c r="I1284">
        <v>1.502</v>
      </c>
      <c r="J1284" t="b">
        <f t="shared" si="40"/>
        <v>0</v>
      </c>
      <c r="K1284" t="str">
        <f>IF($J1284,VLOOKUP(HOUR($A1284),Grid!$A$2:$E$25,2),VLOOKUP(HOUR($A1284),Grid!$A$2:$E$25,4))</f>
        <v>Winter Off-Peak</v>
      </c>
      <c r="L1284">
        <f>IF($J1284,VLOOKUP(HOUR($A1284),Grid!$A$2:$E$25,3),VLOOKUP(HOUR($A1284),Grid!$A$2:$E$25,5))</f>
        <v>0.16</v>
      </c>
      <c r="M1284">
        <f t="shared" si="41"/>
        <v>0.24032000000000001</v>
      </c>
    </row>
    <row r="1285" spans="1:13" x14ac:dyDescent="0.2">
      <c r="A1285" s="1">
        <v>43520.5</v>
      </c>
      <c r="B1285" t="s">
        <v>9</v>
      </c>
      <c r="C1285" t="s">
        <v>10</v>
      </c>
      <c r="H1285">
        <v>1765.913</v>
      </c>
      <c r="I1285">
        <v>1.766</v>
      </c>
      <c r="J1285" t="b">
        <f t="shared" si="40"/>
        <v>0</v>
      </c>
      <c r="K1285" t="str">
        <f>IF($J1285,VLOOKUP(HOUR($A1285),Grid!$A$2:$E$25,2),VLOOKUP(HOUR($A1285),Grid!$A$2:$E$25,4))</f>
        <v>Winter Off-Peak</v>
      </c>
      <c r="L1285">
        <f>IF($J1285,VLOOKUP(HOUR($A1285),Grid!$A$2:$E$25,3),VLOOKUP(HOUR($A1285),Grid!$A$2:$E$25,5))</f>
        <v>0.16</v>
      </c>
      <c r="M1285">
        <f t="shared" si="41"/>
        <v>0.28256000000000003</v>
      </c>
    </row>
    <row r="1286" spans="1:13" x14ac:dyDescent="0.2">
      <c r="A1286" s="1">
        <v>43520.541666666664</v>
      </c>
      <c r="B1286" t="s">
        <v>9</v>
      </c>
      <c r="C1286" t="s">
        <v>10</v>
      </c>
      <c r="H1286">
        <v>1496.027</v>
      </c>
      <c r="I1286">
        <v>1.496</v>
      </c>
      <c r="J1286" t="b">
        <f t="shared" si="40"/>
        <v>0</v>
      </c>
      <c r="K1286" t="str">
        <f>IF($J1286,VLOOKUP(HOUR($A1286),Grid!$A$2:$E$25,2),VLOOKUP(HOUR($A1286),Grid!$A$2:$E$25,4))</f>
        <v>Winter Peak</v>
      </c>
      <c r="L1286">
        <f>IF($J1286,VLOOKUP(HOUR($A1286),Grid!$A$2:$E$25,3),VLOOKUP(HOUR($A1286),Grid!$A$2:$E$25,5))</f>
        <v>0.24</v>
      </c>
      <c r="M1286">
        <f t="shared" si="41"/>
        <v>0.35903999999999997</v>
      </c>
    </row>
    <row r="1287" spans="1:13" x14ac:dyDescent="0.2">
      <c r="A1287" s="1">
        <v>43520.583333333336</v>
      </c>
      <c r="B1287" t="s">
        <v>9</v>
      </c>
      <c r="C1287" t="s">
        <v>10</v>
      </c>
      <c r="H1287">
        <v>943.24199999999996</v>
      </c>
      <c r="I1287">
        <v>0.94299999999999995</v>
      </c>
      <c r="J1287" t="b">
        <f t="shared" si="40"/>
        <v>0</v>
      </c>
      <c r="K1287" t="str">
        <f>IF($J1287,VLOOKUP(HOUR($A1287),Grid!$A$2:$E$25,2),VLOOKUP(HOUR($A1287),Grid!$A$2:$E$25,4))</f>
        <v>Winter Peak</v>
      </c>
      <c r="L1287">
        <f>IF($J1287,VLOOKUP(HOUR($A1287),Grid!$A$2:$E$25,3),VLOOKUP(HOUR($A1287),Grid!$A$2:$E$25,5))</f>
        <v>0.24</v>
      </c>
      <c r="M1287">
        <f t="shared" si="41"/>
        <v>0.22631999999999997</v>
      </c>
    </row>
    <row r="1288" spans="1:13" x14ac:dyDescent="0.2">
      <c r="A1288" s="1">
        <v>43520.625</v>
      </c>
      <c r="B1288" t="s">
        <v>9</v>
      </c>
      <c r="C1288" t="s">
        <v>10</v>
      </c>
      <c r="H1288">
        <v>996.25800000000004</v>
      </c>
      <c r="I1288">
        <v>0.996</v>
      </c>
      <c r="J1288" t="b">
        <f t="shared" si="40"/>
        <v>0</v>
      </c>
      <c r="K1288" t="str">
        <f>IF($J1288,VLOOKUP(HOUR($A1288),Grid!$A$2:$E$25,2),VLOOKUP(HOUR($A1288),Grid!$A$2:$E$25,4))</f>
        <v>Winter Peak</v>
      </c>
      <c r="L1288">
        <f>IF($J1288,VLOOKUP(HOUR($A1288),Grid!$A$2:$E$25,3),VLOOKUP(HOUR($A1288),Grid!$A$2:$E$25,5))</f>
        <v>0.24</v>
      </c>
      <c r="M1288">
        <f t="shared" si="41"/>
        <v>0.23904</v>
      </c>
    </row>
    <row r="1289" spans="1:13" x14ac:dyDescent="0.2">
      <c r="A1289" s="1">
        <v>43520.666666666664</v>
      </c>
      <c r="B1289" t="s">
        <v>9</v>
      </c>
      <c r="C1289" t="s">
        <v>10</v>
      </c>
      <c r="H1289">
        <v>988.56299999999999</v>
      </c>
      <c r="I1289">
        <v>0.98899999999999999</v>
      </c>
      <c r="J1289" t="b">
        <f t="shared" si="40"/>
        <v>0</v>
      </c>
      <c r="K1289" t="str">
        <f>IF($J1289,VLOOKUP(HOUR($A1289),Grid!$A$2:$E$25,2),VLOOKUP(HOUR($A1289),Grid!$A$2:$E$25,4))</f>
        <v>Winter Peak</v>
      </c>
      <c r="L1289">
        <f>IF($J1289,VLOOKUP(HOUR($A1289),Grid!$A$2:$E$25,3),VLOOKUP(HOUR($A1289),Grid!$A$2:$E$25,5))</f>
        <v>0.24</v>
      </c>
      <c r="M1289">
        <f t="shared" si="41"/>
        <v>0.23735999999999999</v>
      </c>
    </row>
    <row r="1290" spans="1:13" x14ac:dyDescent="0.2">
      <c r="A1290" s="1">
        <v>43520.708333333336</v>
      </c>
      <c r="B1290" t="s">
        <v>9</v>
      </c>
      <c r="C1290" t="s">
        <v>10</v>
      </c>
      <c r="H1290">
        <v>906.20699999999999</v>
      </c>
      <c r="I1290">
        <v>0.90600000000000003</v>
      </c>
      <c r="J1290" t="b">
        <f t="shared" si="40"/>
        <v>0</v>
      </c>
      <c r="K1290" t="str">
        <f>IF($J1290,VLOOKUP(HOUR($A1290),Grid!$A$2:$E$25,2),VLOOKUP(HOUR($A1290),Grid!$A$2:$E$25,4))</f>
        <v>Winter Peak</v>
      </c>
      <c r="L1290">
        <f>IF($J1290,VLOOKUP(HOUR($A1290),Grid!$A$2:$E$25,3),VLOOKUP(HOUR($A1290),Grid!$A$2:$E$25,5))</f>
        <v>0.24</v>
      </c>
      <c r="M1290">
        <f t="shared" si="41"/>
        <v>0.21743999999999999</v>
      </c>
    </row>
    <row r="1291" spans="1:13" x14ac:dyDescent="0.2">
      <c r="A1291" s="1">
        <v>43520.75</v>
      </c>
      <c r="B1291" t="s">
        <v>9</v>
      </c>
      <c r="C1291" t="s">
        <v>10</v>
      </c>
      <c r="H1291">
        <v>998.38</v>
      </c>
      <c r="I1291">
        <v>0.998</v>
      </c>
      <c r="J1291" t="b">
        <f t="shared" si="40"/>
        <v>0</v>
      </c>
      <c r="K1291" t="str">
        <f>IF($J1291,VLOOKUP(HOUR($A1291),Grid!$A$2:$E$25,2),VLOOKUP(HOUR($A1291),Grid!$A$2:$E$25,4))</f>
        <v>Winter Peak</v>
      </c>
      <c r="L1291">
        <f>IF($J1291,VLOOKUP(HOUR($A1291),Grid!$A$2:$E$25,3),VLOOKUP(HOUR($A1291),Grid!$A$2:$E$25,5))</f>
        <v>0.24</v>
      </c>
      <c r="M1291">
        <f t="shared" si="41"/>
        <v>0.23951999999999998</v>
      </c>
    </row>
    <row r="1292" spans="1:13" x14ac:dyDescent="0.2">
      <c r="A1292" s="1">
        <v>43520.791666666664</v>
      </c>
      <c r="B1292" t="s">
        <v>9</v>
      </c>
      <c r="C1292" t="s">
        <v>10</v>
      </c>
      <c r="H1292">
        <v>1506.126</v>
      </c>
      <c r="I1292">
        <v>1.506</v>
      </c>
      <c r="J1292" t="b">
        <f t="shared" si="40"/>
        <v>0</v>
      </c>
      <c r="K1292" t="str">
        <f>IF($J1292,VLOOKUP(HOUR($A1292),Grid!$A$2:$E$25,2),VLOOKUP(HOUR($A1292),Grid!$A$2:$E$25,4))</f>
        <v>Winter Off-Peak</v>
      </c>
      <c r="L1292">
        <f>IF($J1292,VLOOKUP(HOUR($A1292),Grid!$A$2:$E$25,3),VLOOKUP(HOUR($A1292),Grid!$A$2:$E$25,5))</f>
        <v>0.17</v>
      </c>
      <c r="M1292">
        <f t="shared" si="41"/>
        <v>0.25602000000000003</v>
      </c>
    </row>
    <row r="1293" spans="1:13" x14ac:dyDescent="0.2">
      <c r="A1293" s="1">
        <v>43520.833333333336</v>
      </c>
      <c r="B1293" t="s">
        <v>9</v>
      </c>
      <c r="C1293" t="s">
        <v>10</v>
      </c>
      <c r="H1293">
        <v>1743.9059999999999</v>
      </c>
      <c r="I1293">
        <v>1.744</v>
      </c>
      <c r="J1293" t="b">
        <f t="shared" si="40"/>
        <v>0</v>
      </c>
      <c r="K1293" t="str">
        <f>IF($J1293,VLOOKUP(HOUR($A1293),Grid!$A$2:$E$25,2),VLOOKUP(HOUR($A1293),Grid!$A$2:$E$25,4))</f>
        <v>Winter Off-Peak</v>
      </c>
      <c r="L1293">
        <f>IF($J1293,VLOOKUP(HOUR($A1293),Grid!$A$2:$E$25,3),VLOOKUP(HOUR($A1293),Grid!$A$2:$E$25,5))</f>
        <v>0.17</v>
      </c>
      <c r="M1293">
        <f t="shared" si="41"/>
        <v>0.29648000000000002</v>
      </c>
    </row>
    <row r="1294" spans="1:13" x14ac:dyDescent="0.2">
      <c r="A1294" s="1">
        <v>43520.875</v>
      </c>
      <c r="B1294" t="s">
        <v>9</v>
      </c>
      <c r="C1294" t="s">
        <v>10</v>
      </c>
      <c r="H1294">
        <v>1732.88</v>
      </c>
      <c r="I1294">
        <v>1.7330000000000001</v>
      </c>
      <c r="J1294" t="b">
        <f t="shared" si="40"/>
        <v>0</v>
      </c>
      <c r="K1294" t="str">
        <f>IF($J1294,VLOOKUP(HOUR($A1294),Grid!$A$2:$E$25,2),VLOOKUP(HOUR($A1294),Grid!$A$2:$E$25,4))</f>
        <v>Winter Off-Peak</v>
      </c>
      <c r="L1294">
        <f>IF($J1294,VLOOKUP(HOUR($A1294),Grid!$A$2:$E$25,3),VLOOKUP(HOUR($A1294),Grid!$A$2:$E$25,5))</f>
        <v>0.13</v>
      </c>
      <c r="M1294">
        <f t="shared" si="41"/>
        <v>0.22529000000000002</v>
      </c>
    </row>
    <row r="1295" spans="1:13" x14ac:dyDescent="0.2">
      <c r="A1295" s="1">
        <v>43520.916666666664</v>
      </c>
      <c r="B1295" t="s">
        <v>9</v>
      </c>
      <c r="C1295" t="s">
        <v>10</v>
      </c>
      <c r="H1295">
        <v>1572.8789999999999</v>
      </c>
      <c r="I1295">
        <v>1.573</v>
      </c>
      <c r="J1295" t="b">
        <f t="shared" si="40"/>
        <v>0</v>
      </c>
      <c r="K1295" t="str">
        <f>IF($J1295,VLOOKUP(HOUR($A1295),Grid!$A$2:$E$25,2),VLOOKUP(HOUR($A1295),Grid!$A$2:$E$25,4))</f>
        <v>Winter Off-Peak</v>
      </c>
      <c r="L1295">
        <f>IF($J1295,VLOOKUP(HOUR($A1295),Grid!$A$2:$E$25,3),VLOOKUP(HOUR($A1295),Grid!$A$2:$E$25,5))</f>
        <v>0.13</v>
      </c>
      <c r="M1295">
        <f t="shared" si="41"/>
        <v>0.20449000000000001</v>
      </c>
    </row>
    <row r="1296" spans="1:13" x14ac:dyDescent="0.2">
      <c r="A1296" s="1">
        <v>43520.958333333336</v>
      </c>
      <c r="B1296" t="s">
        <v>9</v>
      </c>
      <c r="C1296" t="s">
        <v>10</v>
      </c>
      <c r="H1296">
        <v>1448.155</v>
      </c>
      <c r="I1296">
        <v>1.448</v>
      </c>
      <c r="J1296" t="b">
        <f t="shared" si="40"/>
        <v>0</v>
      </c>
      <c r="K1296" t="str">
        <f>IF($J1296,VLOOKUP(HOUR($A1296),Grid!$A$2:$E$25,2),VLOOKUP(HOUR($A1296),Grid!$A$2:$E$25,4))</f>
        <v>Winter Off-Peak</v>
      </c>
      <c r="L1296">
        <f>IF($J1296,VLOOKUP(HOUR($A1296),Grid!$A$2:$E$25,3),VLOOKUP(HOUR($A1296),Grid!$A$2:$E$25,5))</f>
        <v>0.13</v>
      </c>
      <c r="M1296">
        <f t="shared" si="41"/>
        <v>0.18823999999999999</v>
      </c>
    </row>
    <row r="1297" spans="1:13" x14ac:dyDescent="0.2">
      <c r="A1297" s="1">
        <v>43521</v>
      </c>
      <c r="B1297" t="s">
        <v>9</v>
      </c>
      <c r="C1297" t="s">
        <v>10</v>
      </c>
      <c r="H1297">
        <v>899.56299999999999</v>
      </c>
      <c r="I1297">
        <v>0.9</v>
      </c>
      <c r="J1297" t="b">
        <f t="shared" si="40"/>
        <v>0</v>
      </c>
      <c r="K1297" t="str">
        <f>IF($J1297,VLOOKUP(HOUR($A1297),Grid!$A$2:$E$25,2),VLOOKUP(HOUR($A1297),Grid!$A$2:$E$25,4))</f>
        <v>Winter Super-Off-Peak</v>
      </c>
      <c r="L1297">
        <f>IF($J1297,VLOOKUP(HOUR($A1297),Grid!$A$2:$E$25,3),VLOOKUP(HOUR($A1297),Grid!$A$2:$E$25,5))</f>
        <v>0.13</v>
      </c>
      <c r="M1297">
        <f t="shared" si="41"/>
        <v>0.11700000000000001</v>
      </c>
    </row>
    <row r="1298" spans="1:13" x14ac:dyDescent="0.2">
      <c r="A1298" s="1">
        <v>43521.041666666664</v>
      </c>
      <c r="B1298" t="s">
        <v>9</v>
      </c>
      <c r="C1298" t="s">
        <v>10</v>
      </c>
      <c r="H1298">
        <v>937.03399999999999</v>
      </c>
      <c r="I1298">
        <v>0.93700000000000006</v>
      </c>
      <c r="J1298" t="b">
        <f t="shared" si="40"/>
        <v>0</v>
      </c>
      <c r="K1298" t="str">
        <f>IF($J1298,VLOOKUP(HOUR($A1298),Grid!$A$2:$E$25,2),VLOOKUP(HOUR($A1298),Grid!$A$2:$E$25,4))</f>
        <v>Winter Super-Off-Peak</v>
      </c>
      <c r="L1298">
        <f>IF($J1298,VLOOKUP(HOUR($A1298),Grid!$A$2:$E$25,3),VLOOKUP(HOUR($A1298),Grid!$A$2:$E$25,5))</f>
        <v>0.13</v>
      </c>
      <c r="M1298">
        <f t="shared" si="41"/>
        <v>0.12181000000000002</v>
      </c>
    </row>
    <row r="1299" spans="1:13" x14ac:dyDescent="0.2">
      <c r="A1299" s="1">
        <v>43521.083333333336</v>
      </c>
      <c r="B1299" t="s">
        <v>9</v>
      </c>
      <c r="C1299" t="s">
        <v>10</v>
      </c>
      <c r="H1299">
        <v>872.26700000000005</v>
      </c>
      <c r="I1299">
        <v>0.872</v>
      </c>
      <c r="J1299" t="b">
        <f t="shared" si="40"/>
        <v>0</v>
      </c>
      <c r="K1299" t="str">
        <f>IF($J1299,VLOOKUP(HOUR($A1299),Grid!$A$2:$E$25,2),VLOOKUP(HOUR($A1299),Grid!$A$2:$E$25,4))</f>
        <v>Winter Off-Peak</v>
      </c>
      <c r="L1299">
        <f>IF($J1299,VLOOKUP(HOUR($A1299),Grid!$A$2:$E$25,3),VLOOKUP(HOUR($A1299),Grid!$A$2:$E$25,5))</f>
        <v>0.13</v>
      </c>
      <c r="M1299">
        <f t="shared" si="41"/>
        <v>0.11336</v>
      </c>
    </row>
    <row r="1300" spans="1:13" x14ac:dyDescent="0.2">
      <c r="A1300" s="1">
        <v>43521.125</v>
      </c>
      <c r="B1300" t="s">
        <v>9</v>
      </c>
      <c r="C1300" t="s">
        <v>10</v>
      </c>
      <c r="H1300">
        <v>916.18100000000004</v>
      </c>
      <c r="I1300">
        <v>0.91600000000000004</v>
      </c>
      <c r="J1300" t="b">
        <f t="shared" si="40"/>
        <v>0</v>
      </c>
      <c r="K1300" t="str">
        <f>IF($J1300,VLOOKUP(HOUR($A1300),Grid!$A$2:$E$25,2),VLOOKUP(HOUR($A1300),Grid!$A$2:$E$25,4))</f>
        <v>Winter Super-Off-Peak</v>
      </c>
      <c r="L1300">
        <f>IF($J1300,VLOOKUP(HOUR($A1300),Grid!$A$2:$E$25,3),VLOOKUP(HOUR($A1300),Grid!$A$2:$E$25,5))</f>
        <v>0.13</v>
      </c>
      <c r="M1300">
        <f t="shared" si="41"/>
        <v>0.11908000000000001</v>
      </c>
    </row>
    <row r="1301" spans="1:13" x14ac:dyDescent="0.2">
      <c r="A1301" s="1">
        <v>43521.166666666664</v>
      </c>
      <c r="B1301" t="s">
        <v>9</v>
      </c>
      <c r="C1301" t="s">
        <v>10</v>
      </c>
      <c r="H1301">
        <v>929.01700000000005</v>
      </c>
      <c r="I1301">
        <v>0.92900000000000005</v>
      </c>
      <c r="J1301" t="b">
        <f t="shared" si="40"/>
        <v>0</v>
      </c>
      <c r="K1301" t="str">
        <f>IF($J1301,VLOOKUP(HOUR($A1301),Grid!$A$2:$E$25,2),VLOOKUP(HOUR($A1301),Grid!$A$2:$E$25,4))</f>
        <v>Winter Super-Off-Peak</v>
      </c>
      <c r="L1301">
        <f>IF($J1301,VLOOKUP(HOUR($A1301),Grid!$A$2:$E$25,3),VLOOKUP(HOUR($A1301),Grid!$A$2:$E$25,5))</f>
        <v>0.13</v>
      </c>
      <c r="M1301">
        <f t="shared" si="41"/>
        <v>0.12077000000000002</v>
      </c>
    </row>
    <row r="1302" spans="1:13" x14ac:dyDescent="0.2">
      <c r="A1302" s="1">
        <v>43521.208333333336</v>
      </c>
      <c r="B1302" t="s">
        <v>9</v>
      </c>
      <c r="C1302" t="s">
        <v>10</v>
      </c>
      <c r="H1302">
        <v>900.19299999999998</v>
      </c>
      <c r="I1302">
        <v>0.9</v>
      </c>
      <c r="J1302" t="b">
        <f t="shared" si="40"/>
        <v>0</v>
      </c>
      <c r="K1302" t="str">
        <f>IF($J1302,VLOOKUP(HOUR($A1302),Grid!$A$2:$E$25,2),VLOOKUP(HOUR($A1302),Grid!$A$2:$E$25,4))</f>
        <v>Winter Super-Off-Peak</v>
      </c>
      <c r="L1302">
        <f>IF($J1302,VLOOKUP(HOUR($A1302),Grid!$A$2:$E$25,3),VLOOKUP(HOUR($A1302),Grid!$A$2:$E$25,5))</f>
        <v>0.13</v>
      </c>
      <c r="M1302">
        <f t="shared" si="41"/>
        <v>0.11700000000000001</v>
      </c>
    </row>
    <row r="1303" spans="1:13" x14ac:dyDescent="0.2">
      <c r="A1303" s="1">
        <v>43521.25</v>
      </c>
      <c r="B1303" t="s">
        <v>9</v>
      </c>
      <c r="C1303" t="s">
        <v>10</v>
      </c>
      <c r="H1303">
        <v>886.49800000000005</v>
      </c>
      <c r="I1303">
        <v>0.88600000000000001</v>
      </c>
      <c r="J1303" t="b">
        <f t="shared" si="40"/>
        <v>0</v>
      </c>
      <c r="K1303" t="str">
        <f>IF($J1303,VLOOKUP(HOUR($A1303),Grid!$A$2:$E$25,2),VLOOKUP(HOUR($A1303),Grid!$A$2:$E$25,4))</f>
        <v>Winter Super-Off-Peak</v>
      </c>
      <c r="L1303">
        <f>IF($J1303,VLOOKUP(HOUR($A1303),Grid!$A$2:$E$25,3),VLOOKUP(HOUR($A1303),Grid!$A$2:$E$25,5))</f>
        <v>0.13</v>
      </c>
      <c r="M1303">
        <f t="shared" si="41"/>
        <v>0.11518</v>
      </c>
    </row>
    <row r="1304" spans="1:13" x14ac:dyDescent="0.2">
      <c r="A1304" s="1">
        <v>43521.291666666664</v>
      </c>
      <c r="B1304" t="s">
        <v>9</v>
      </c>
      <c r="C1304" t="s">
        <v>10</v>
      </c>
      <c r="H1304">
        <v>1314.348</v>
      </c>
      <c r="I1304">
        <v>1.3140000000000001</v>
      </c>
      <c r="J1304" t="b">
        <f t="shared" si="40"/>
        <v>0</v>
      </c>
      <c r="K1304" t="str">
        <f>IF($J1304,VLOOKUP(HOUR($A1304),Grid!$A$2:$E$25,2),VLOOKUP(HOUR($A1304),Grid!$A$2:$E$25,4))</f>
        <v>Winter Off-Peak</v>
      </c>
      <c r="L1304">
        <f>IF($J1304,VLOOKUP(HOUR($A1304),Grid!$A$2:$E$25,3),VLOOKUP(HOUR($A1304),Grid!$A$2:$E$25,5))</f>
        <v>0.16</v>
      </c>
      <c r="M1304">
        <f t="shared" si="41"/>
        <v>0.21024000000000001</v>
      </c>
    </row>
    <row r="1305" spans="1:13" x14ac:dyDescent="0.2">
      <c r="A1305" s="1">
        <v>43521.333333333336</v>
      </c>
      <c r="B1305" t="s">
        <v>9</v>
      </c>
      <c r="C1305" t="s">
        <v>10</v>
      </c>
      <c r="H1305">
        <v>1397.0740000000001</v>
      </c>
      <c r="I1305">
        <v>1.397</v>
      </c>
      <c r="J1305" t="b">
        <f t="shared" si="40"/>
        <v>0</v>
      </c>
      <c r="K1305" t="str">
        <f>IF($J1305,VLOOKUP(HOUR($A1305),Grid!$A$2:$E$25,2),VLOOKUP(HOUR($A1305),Grid!$A$2:$E$25,4))</f>
        <v>Winter Off-Peak</v>
      </c>
      <c r="L1305">
        <f>IF($J1305,VLOOKUP(HOUR($A1305),Grid!$A$2:$E$25,3),VLOOKUP(HOUR($A1305),Grid!$A$2:$E$25,5))</f>
        <v>0.16</v>
      </c>
      <c r="M1305">
        <f t="shared" si="41"/>
        <v>0.22352</v>
      </c>
    </row>
    <row r="1306" spans="1:13" x14ac:dyDescent="0.2">
      <c r="A1306" s="1">
        <v>43521.375</v>
      </c>
      <c r="B1306" t="s">
        <v>9</v>
      </c>
      <c r="C1306" t="s">
        <v>10</v>
      </c>
      <c r="H1306">
        <v>1058.9549999999999</v>
      </c>
      <c r="I1306">
        <v>1.0589999999999999</v>
      </c>
      <c r="J1306" t="b">
        <f t="shared" si="40"/>
        <v>0</v>
      </c>
      <c r="K1306" t="str">
        <f>IF($J1306,VLOOKUP(HOUR($A1306),Grid!$A$2:$E$25,2),VLOOKUP(HOUR($A1306),Grid!$A$2:$E$25,4))</f>
        <v>Winter Off-Peak</v>
      </c>
      <c r="L1306">
        <f>IF($J1306,VLOOKUP(HOUR($A1306),Grid!$A$2:$E$25,3),VLOOKUP(HOUR($A1306),Grid!$A$2:$E$25,5))</f>
        <v>0.16</v>
      </c>
      <c r="M1306">
        <f t="shared" si="41"/>
        <v>0.16944000000000001</v>
      </c>
    </row>
    <row r="1307" spans="1:13" x14ac:dyDescent="0.2">
      <c r="A1307" s="1">
        <v>43521.416666666664</v>
      </c>
      <c r="B1307" t="s">
        <v>9</v>
      </c>
      <c r="C1307" t="s">
        <v>10</v>
      </c>
      <c r="H1307">
        <v>1105.6120000000001</v>
      </c>
      <c r="I1307">
        <v>1.1060000000000001</v>
      </c>
      <c r="J1307" t="b">
        <f t="shared" si="40"/>
        <v>0</v>
      </c>
      <c r="K1307" t="str">
        <f>IF($J1307,VLOOKUP(HOUR($A1307),Grid!$A$2:$E$25,2),VLOOKUP(HOUR($A1307),Grid!$A$2:$E$25,4))</f>
        <v>Winter Off-Peak</v>
      </c>
      <c r="L1307">
        <f>IF($J1307,VLOOKUP(HOUR($A1307),Grid!$A$2:$E$25,3),VLOOKUP(HOUR($A1307),Grid!$A$2:$E$25,5))</f>
        <v>0.16</v>
      </c>
      <c r="M1307">
        <f t="shared" si="41"/>
        <v>0.17696000000000001</v>
      </c>
    </row>
    <row r="1308" spans="1:13" x14ac:dyDescent="0.2">
      <c r="A1308" s="1">
        <v>43521.458333333336</v>
      </c>
      <c r="B1308" t="s">
        <v>9</v>
      </c>
      <c r="C1308" t="s">
        <v>10</v>
      </c>
      <c r="H1308">
        <v>996.45299999999997</v>
      </c>
      <c r="I1308">
        <v>0.996</v>
      </c>
      <c r="J1308" t="b">
        <f t="shared" si="40"/>
        <v>0</v>
      </c>
      <c r="K1308" t="str">
        <f>IF($J1308,VLOOKUP(HOUR($A1308),Grid!$A$2:$E$25,2),VLOOKUP(HOUR($A1308),Grid!$A$2:$E$25,4))</f>
        <v>Winter Off-Peak</v>
      </c>
      <c r="L1308">
        <f>IF($J1308,VLOOKUP(HOUR($A1308),Grid!$A$2:$E$25,3),VLOOKUP(HOUR($A1308),Grid!$A$2:$E$25,5))</f>
        <v>0.16</v>
      </c>
      <c r="M1308">
        <f t="shared" si="41"/>
        <v>0.15936</v>
      </c>
    </row>
    <row r="1309" spans="1:13" x14ac:dyDescent="0.2">
      <c r="A1309" s="1">
        <v>43521.5</v>
      </c>
      <c r="B1309" t="s">
        <v>9</v>
      </c>
      <c r="C1309" t="s">
        <v>10</v>
      </c>
      <c r="H1309">
        <v>902.59</v>
      </c>
      <c r="I1309">
        <v>0.90300000000000002</v>
      </c>
      <c r="J1309" t="b">
        <f t="shared" si="40"/>
        <v>0</v>
      </c>
      <c r="K1309" t="str">
        <f>IF($J1309,VLOOKUP(HOUR($A1309),Grid!$A$2:$E$25,2),VLOOKUP(HOUR($A1309),Grid!$A$2:$E$25,4))</f>
        <v>Winter Off-Peak</v>
      </c>
      <c r="L1309">
        <f>IF($J1309,VLOOKUP(HOUR($A1309),Grid!$A$2:$E$25,3),VLOOKUP(HOUR($A1309),Grid!$A$2:$E$25,5))</f>
        <v>0.16</v>
      </c>
      <c r="M1309">
        <f t="shared" si="41"/>
        <v>0.14448</v>
      </c>
    </row>
    <row r="1310" spans="1:13" x14ac:dyDescent="0.2">
      <c r="A1310" s="1">
        <v>43521.541666666664</v>
      </c>
      <c r="B1310" t="s">
        <v>9</v>
      </c>
      <c r="C1310" t="s">
        <v>10</v>
      </c>
      <c r="H1310">
        <v>1275.451</v>
      </c>
      <c r="I1310">
        <v>1.2749999999999999</v>
      </c>
      <c r="J1310" t="b">
        <f t="shared" si="40"/>
        <v>0</v>
      </c>
      <c r="K1310" t="str">
        <f>IF($J1310,VLOOKUP(HOUR($A1310),Grid!$A$2:$E$25,2),VLOOKUP(HOUR($A1310),Grid!$A$2:$E$25,4))</f>
        <v>Winter Peak</v>
      </c>
      <c r="L1310">
        <f>IF($J1310,VLOOKUP(HOUR($A1310),Grid!$A$2:$E$25,3),VLOOKUP(HOUR($A1310),Grid!$A$2:$E$25,5))</f>
        <v>0.24</v>
      </c>
      <c r="M1310">
        <f t="shared" si="41"/>
        <v>0.30599999999999999</v>
      </c>
    </row>
    <row r="1311" spans="1:13" x14ac:dyDescent="0.2">
      <c r="A1311" s="1">
        <v>43521.583333333336</v>
      </c>
      <c r="B1311" t="s">
        <v>9</v>
      </c>
      <c r="C1311" t="s">
        <v>10</v>
      </c>
      <c r="H1311">
        <v>4817.6530000000002</v>
      </c>
      <c r="I1311">
        <v>4.8179999999999996</v>
      </c>
      <c r="J1311" t="b">
        <f t="shared" si="40"/>
        <v>0</v>
      </c>
      <c r="K1311" t="str">
        <f>IF($J1311,VLOOKUP(HOUR($A1311),Grid!$A$2:$E$25,2),VLOOKUP(HOUR($A1311),Grid!$A$2:$E$25,4))</f>
        <v>Winter Peak</v>
      </c>
      <c r="L1311">
        <f>IF($J1311,VLOOKUP(HOUR($A1311),Grid!$A$2:$E$25,3),VLOOKUP(HOUR($A1311),Grid!$A$2:$E$25,5))</f>
        <v>0.24</v>
      </c>
      <c r="M1311">
        <f t="shared" si="41"/>
        <v>1.1563199999999998</v>
      </c>
    </row>
    <row r="1312" spans="1:13" x14ac:dyDescent="0.2">
      <c r="A1312" s="1">
        <v>43521.625</v>
      </c>
      <c r="B1312" t="s">
        <v>9</v>
      </c>
      <c r="C1312" t="s">
        <v>10</v>
      </c>
      <c r="H1312">
        <v>3927.1219999999998</v>
      </c>
      <c r="I1312">
        <v>3.927</v>
      </c>
      <c r="J1312" t="b">
        <f t="shared" si="40"/>
        <v>0</v>
      </c>
      <c r="K1312" t="str">
        <f>IF($J1312,VLOOKUP(HOUR($A1312),Grid!$A$2:$E$25,2),VLOOKUP(HOUR($A1312),Grid!$A$2:$E$25,4))</f>
        <v>Winter Peak</v>
      </c>
      <c r="L1312">
        <f>IF($J1312,VLOOKUP(HOUR($A1312),Grid!$A$2:$E$25,3),VLOOKUP(HOUR($A1312),Grid!$A$2:$E$25,5))</f>
        <v>0.24</v>
      </c>
      <c r="M1312">
        <f t="shared" si="41"/>
        <v>0.94247999999999998</v>
      </c>
    </row>
    <row r="1313" spans="1:13" x14ac:dyDescent="0.2">
      <c r="A1313" s="1">
        <v>43521.666666666664</v>
      </c>
      <c r="B1313" t="s">
        <v>9</v>
      </c>
      <c r="C1313" t="s">
        <v>10</v>
      </c>
      <c r="H1313">
        <v>1852.873</v>
      </c>
      <c r="I1313">
        <v>1.853</v>
      </c>
      <c r="J1313" t="b">
        <f t="shared" si="40"/>
        <v>0</v>
      </c>
      <c r="K1313" t="str">
        <f>IF($J1313,VLOOKUP(HOUR($A1313),Grid!$A$2:$E$25,2),VLOOKUP(HOUR($A1313),Grid!$A$2:$E$25,4))</f>
        <v>Winter Peak</v>
      </c>
      <c r="L1313">
        <f>IF($J1313,VLOOKUP(HOUR($A1313),Grid!$A$2:$E$25,3),VLOOKUP(HOUR($A1313),Grid!$A$2:$E$25,5))</f>
        <v>0.24</v>
      </c>
      <c r="M1313">
        <f t="shared" si="41"/>
        <v>0.44472</v>
      </c>
    </row>
    <row r="1314" spans="1:13" x14ac:dyDescent="0.2">
      <c r="A1314" s="1">
        <v>43521.708333333336</v>
      </c>
      <c r="B1314" t="s">
        <v>9</v>
      </c>
      <c r="C1314" t="s">
        <v>10</v>
      </c>
      <c r="H1314">
        <v>4075.0940000000001</v>
      </c>
      <c r="I1314">
        <v>4.0750000000000002</v>
      </c>
      <c r="J1314" t="b">
        <f t="shared" si="40"/>
        <v>0</v>
      </c>
      <c r="K1314" t="str">
        <f>IF($J1314,VLOOKUP(HOUR($A1314),Grid!$A$2:$E$25,2),VLOOKUP(HOUR($A1314),Grid!$A$2:$E$25,4))</f>
        <v>Winter Peak</v>
      </c>
      <c r="L1314">
        <f>IF($J1314,VLOOKUP(HOUR($A1314),Grid!$A$2:$E$25,3),VLOOKUP(HOUR($A1314),Grid!$A$2:$E$25,5))</f>
        <v>0.24</v>
      </c>
      <c r="M1314">
        <f t="shared" si="41"/>
        <v>0.97799999999999998</v>
      </c>
    </row>
    <row r="1315" spans="1:13" x14ac:dyDescent="0.2">
      <c r="A1315" s="1">
        <v>43521.75</v>
      </c>
      <c r="B1315" t="s">
        <v>9</v>
      </c>
      <c r="C1315" t="s">
        <v>10</v>
      </c>
      <c r="H1315">
        <v>3261.5790000000002</v>
      </c>
      <c r="I1315">
        <v>3.262</v>
      </c>
      <c r="J1315" t="b">
        <f t="shared" si="40"/>
        <v>0</v>
      </c>
      <c r="K1315" t="str">
        <f>IF($J1315,VLOOKUP(HOUR($A1315),Grid!$A$2:$E$25,2),VLOOKUP(HOUR($A1315),Grid!$A$2:$E$25,4))</f>
        <v>Winter Peak</v>
      </c>
      <c r="L1315">
        <f>IF($J1315,VLOOKUP(HOUR($A1315),Grid!$A$2:$E$25,3),VLOOKUP(HOUR($A1315),Grid!$A$2:$E$25,5))</f>
        <v>0.24</v>
      </c>
      <c r="M1315">
        <f t="shared" si="41"/>
        <v>0.78288000000000002</v>
      </c>
    </row>
    <row r="1316" spans="1:13" x14ac:dyDescent="0.2">
      <c r="A1316" s="1">
        <v>43521.791666666664</v>
      </c>
      <c r="B1316" t="s">
        <v>9</v>
      </c>
      <c r="C1316" t="s">
        <v>10</v>
      </c>
      <c r="H1316">
        <v>2283.0059999999999</v>
      </c>
      <c r="I1316">
        <v>2.2829999999999999</v>
      </c>
      <c r="J1316" t="b">
        <f t="shared" si="40"/>
        <v>0</v>
      </c>
      <c r="K1316" t="str">
        <f>IF($J1316,VLOOKUP(HOUR($A1316),Grid!$A$2:$E$25,2),VLOOKUP(HOUR($A1316),Grid!$A$2:$E$25,4))</f>
        <v>Winter Off-Peak</v>
      </c>
      <c r="L1316">
        <f>IF($J1316,VLOOKUP(HOUR($A1316),Grid!$A$2:$E$25,3),VLOOKUP(HOUR($A1316),Grid!$A$2:$E$25,5))</f>
        <v>0.17</v>
      </c>
      <c r="M1316">
        <f t="shared" si="41"/>
        <v>0.38811000000000001</v>
      </c>
    </row>
    <row r="1317" spans="1:13" x14ac:dyDescent="0.2">
      <c r="A1317" s="1">
        <v>43521.833333333336</v>
      </c>
      <c r="B1317" t="s">
        <v>9</v>
      </c>
      <c r="C1317" t="s">
        <v>10</v>
      </c>
      <c r="H1317">
        <v>1865.0250000000001</v>
      </c>
      <c r="I1317">
        <v>1.865</v>
      </c>
      <c r="J1317" t="b">
        <f t="shared" si="40"/>
        <v>0</v>
      </c>
      <c r="K1317" t="str">
        <f>IF($J1317,VLOOKUP(HOUR($A1317),Grid!$A$2:$E$25,2),VLOOKUP(HOUR($A1317),Grid!$A$2:$E$25,4))</f>
        <v>Winter Off-Peak</v>
      </c>
      <c r="L1317">
        <f>IF($J1317,VLOOKUP(HOUR($A1317),Grid!$A$2:$E$25,3),VLOOKUP(HOUR($A1317),Grid!$A$2:$E$25,5))</f>
        <v>0.17</v>
      </c>
      <c r="M1317">
        <f t="shared" si="41"/>
        <v>0.31705</v>
      </c>
    </row>
    <row r="1318" spans="1:13" x14ac:dyDescent="0.2">
      <c r="A1318" s="1">
        <v>43521.875</v>
      </c>
      <c r="B1318" t="s">
        <v>9</v>
      </c>
      <c r="C1318" t="s">
        <v>10</v>
      </c>
      <c r="H1318">
        <v>1655.8119999999999</v>
      </c>
      <c r="I1318">
        <v>1.6559999999999999</v>
      </c>
      <c r="J1318" t="b">
        <f t="shared" si="40"/>
        <v>0</v>
      </c>
      <c r="K1318" t="str">
        <f>IF($J1318,VLOOKUP(HOUR($A1318),Grid!$A$2:$E$25,2),VLOOKUP(HOUR($A1318),Grid!$A$2:$E$25,4))</f>
        <v>Winter Off-Peak</v>
      </c>
      <c r="L1318">
        <f>IF($J1318,VLOOKUP(HOUR($A1318),Grid!$A$2:$E$25,3),VLOOKUP(HOUR($A1318),Grid!$A$2:$E$25,5))</f>
        <v>0.13</v>
      </c>
      <c r="M1318">
        <f t="shared" si="41"/>
        <v>0.21528</v>
      </c>
    </row>
    <row r="1319" spans="1:13" x14ac:dyDescent="0.2">
      <c r="A1319" s="1">
        <v>43521.916666666664</v>
      </c>
      <c r="B1319" t="s">
        <v>9</v>
      </c>
      <c r="C1319" t="s">
        <v>10</v>
      </c>
      <c r="H1319">
        <v>1585.3979999999999</v>
      </c>
      <c r="I1319">
        <v>1.585</v>
      </c>
      <c r="J1319" t="b">
        <f t="shared" si="40"/>
        <v>0</v>
      </c>
      <c r="K1319" t="str">
        <f>IF($J1319,VLOOKUP(HOUR($A1319),Grid!$A$2:$E$25,2),VLOOKUP(HOUR($A1319),Grid!$A$2:$E$25,4))</f>
        <v>Winter Off-Peak</v>
      </c>
      <c r="L1319">
        <f>IF($J1319,VLOOKUP(HOUR($A1319),Grid!$A$2:$E$25,3),VLOOKUP(HOUR($A1319),Grid!$A$2:$E$25,5))</f>
        <v>0.13</v>
      </c>
      <c r="M1319">
        <f t="shared" si="41"/>
        <v>0.20605000000000001</v>
      </c>
    </row>
    <row r="1320" spans="1:13" x14ac:dyDescent="0.2">
      <c r="A1320" s="1">
        <v>43521.958333333336</v>
      </c>
      <c r="B1320" t="s">
        <v>9</v>
      </c>
      <c r="C1320" t="s">
        <v>10</v>
      </c>
      <c r="H1320">
        <v>1270.6849999999999</v>
      </c>
      <c r="I1320">
        <v>1.2709999999999999</v>
      </c>
      <c r="J1320" t="b">
        <f t="shared" si="40"/>
        <v>0</v>
      </c>
      <c r="K1320" t="str">
        <f>IF($J1320,VLOOKUP(HOUR($A1320),Grid!$A$2:$E$25,2),VLOOKUP(HOUR($A1320),Grid!$A$2:$E$25,4))</f>
        <v>Winter Off-Peak</v>
      </c>
      <c r="L1320">
        <f>IF($J1320,VLOOKUP(HOUR($A1320),Grid!$A$2:$E$25,3),VLOOKUP(HOUR($A1320),Grid!$A$2:$E$25,5))</f>
        <v>0.13</v>
      </c>
      <c r="M1320">
        <f t="shared" si="41"/>
        <v>0.16522999999999999</v>
      </c>
    </row>
    <row r="1321" spans="1:13" x14ac:dyDescent="0.2">
      <c r="A1321" s="1">
        <v>43522</v>
      </c>
      <c r="B1321" t="s">
        <v>9</v>
      </c>
      <c r="C1321" t="s">
        <v>10</v>
      </c>
      <c r="H1321">
        <v>783.20299999999997</v>
      </c>
      <c r="I1321">
        <v>0.78300000000000003</v>
      </c>
      <c r="J1321" t="b">
        <f t="shared" si="40"/>
        <v>0</v>
      </c>
      <c r="K1321" t="str">
        <f>IF($J1321,VLOOKUP(HOUR($A1321),Grid!$A$2:$E$25,2),VLOOKUP(HOUR($A1321),Grid!$A$2:$E$25,4))</f>
        <v>Winter Super-Off-Peak</v>
      </c>
      <c r="L1321">
        <f>IF($J1321,VLOOKUP(HOUR($A1321),Grid!$A$2:$E$25,3),VLOOKUP(HOUR($A1321),Grid!$A$2:$E$25,5))</f>
        <v>0.13</v>
      </c>
      <c r="M1321">
        <f t="shared" si="41"/>
        <v>0.10179000000000001</v>
      </c>
    </row>
    <row r="1322" spans="1:13" x14ac:dyDescent="0.2">
      <c r="A1322" s="1">
        <v>43522.041666666664</v>
      </c>
      <c r="B1322" t="s">
        <v>9</v>
      </c>
      <c r="C1322" t="s">
        <v>10</v>
      </c>
      <c r="H1322">
        <v>698.90300000000002</v>
      </c>
      <c r="I1322">
        <v>0.69899999999999995</v>
      </c>
      <c r="J1322" t="b">
        <f t="shared" si="40"/>
        <v>0</v>
      </c>
      <c r="K1322" t="str">
        <f>IF($J1322,VLOOKUP(HOUR($A1322),Grid!$A$2:$E$25,2),VLOOKUP(HOUR($A1322),Grid!$A$2:$E$25,4))</f>
        <v>Winter Super-Off-Peak</v>
      </c>
      <c r="L1322">
        <f>IF($J1322,VLOOKUP(HOUR($A1322),Grid!$A$2:$E$25,3),VLOOKUP(HOUR($A1322),Grid!$A$2:$E$25,5))</f>
        <v>0.13</v>
      </c>
      <c r="M1322">
        <f t="shared" si="41"/>
        <v>9.0869999999999992E-2</v>
      </c>
    </row>
    <row r="1323" spans="1:13" x14ac:dyDescent="0.2">
      <c r="A1323" s="1">
        <v>43522.083333333336</v>
      </c>
      <c r="B1323" t="s">
        <v>9</v>
      </c>
      <c r="C1323" t="s">
        <v>10</v>
      </c>
      <c r="H1323">
        <v>797.98299999999995</v>
      </c>
      <c r="I1323">
        <v>0.79800000000000004</v>
      </c>
      <c r="J1323" t="b">
        <f t="shared" si="40"/>
        <v>0</v>
      </c>
      <c r="K1323" t="str">
        <f>IF($J1323,VLOOKUP(HOUR($A1323),Grid!$A$2:$E$25,2),VLOOKUP(HOUR($A1323),Grid!$A$2:$E$25,4))</f>
        <v>Winter Off-Peak</v>
      </c>
      <c r="L1323">
        <f>IF($J1323,VLOOKUP(HOUR($A1323),Grid!$A$2:$E$25,3),VLOOKUP(HOUR($A1323),Grid!$A$2:$E$25,5))</f>
        <v>0.13</v>
      </c>
      <c r="M1323">
        <f t="shared" si="41"/>
        <v>0.10374000000000001</v>
      </c>
    </row>
    <row r="1324" spans="1:13" x14ac:dyDescent="0.2">
      <c r="A1324" s="1">
        <v>43522.125</v>
      </c>
      <c r="B1324" t="s">
        <v>9</v>
      </c>
      <c r="C1324" t="s">
        <v>10</v>
      </c>
      <c r="H1324">
        <v>6494.42</v>
      </c>
      <c r="I1324">
        <v>6.4939999999999998</v>
      </c>
      <c r="J1324" t="b">
        <f t="shared" si="40"/>
        <v>0</v>
      </c>
      <c r="K1324" t="str">
        <f>IF($J1324,VLOOKUP(HOUR($A1324),Grid!$A$2:$E$25,2),VLOOKUP(HOUR($A1324),Grid!$A$2:$E$25,4))</f>
        <v>Winter Super-Off-Peak</v>
      </c>
      <c r="L1324">
        <f>IF($J1324,VLOOKUP(HOUR($A1324),Grid!$A$2:$E$25,3),VLOOKUP(HOUR($A1324),Grid!$A$2:$E$25,5))</f>
        <v>0.13</v>
      </c>
      <c r="M1324">
        <f t="shared" si="41"/>
        <v>0.84421999999999997</v>
      </c>
    </row>
    <row r="1325" spans="1:13" x14ac:dyDescent="0.2">
      <c r="A1325" s="1">
        <v>43522.166666666664</v>
      </c>
      <c r="B1325" t="s">
        <v>9</v>
      </c>
      <c r="C1325" t="s">
        <v>10</v>
      </c>
      <c r="H1325">
        <v>12278.989</v>
      </c>
      <c r="I1325">
        <v>12.279</v>
      </c>
      <c r="J1325" t="b">
        <f t="shared" si="40"/>
        <v>0</v>
      </c>
      <c r="K1325" t="str">
        <f>IF($J1325,VLOOKUP(HOUR($A1325),Grid!$A$2:$E$25,2),VLOOKUP(HOUR($A1325),Grid!$A$2:$E$25,4))</f>
        <v>Winter Super-Off-Peak</v>
      </c>
      <c r="L1325">
        <f>IF($J1325,VLOOKUP(HOUR($A1325),Grid!$A$2:$E$25,3),VLOOKUP(HOUR($A1325),Grid!$A$2:$E$25,5))</f>
        <v>0.13</v>
      </c>
      <c r="M1325">
        <f t="shared" si="41"/>
        <v>1.5962700000000001</v>
      </c>
    </row>
    <row r="1326" spans="1:13" x14ac:dyDescent="0.2">
      <c r="A1326" s="1">
        <v>43522.208333333336</v>
      </c>
      <c r="B1326" t="s">
        <v>9</v>
      </c>
      <c r="C1326" t="s">
        <v>10</v>
      </c>
      <c r="H1326">
        <v>2256.3040000000001</v>
      </c>
      <c r="I1326">
        <v>2.2559999999999998</v>
      </c>
      <c r="J1326" t="b">
        <f t="shared" si="40"/>
        <v>0</v>
      </c>
      <c r="K1326" t="str">
        <f>IF($J1326,VLOOKUP(HOUR($A1326),Grid!$A$2:$E$25,2),VLOOKUP(HOUR($A1326),Grid!$A$2:$E$25,4))</f>
        <v>Winter Super-Off-Peak</v>
      </c>
      <c r="L1326">
        <f>IF($J1326,VLOOKUP(HOUR($A1326),Grid!$A$2:$E$25,3),VLOOKUP(HOUR($A1326),Grid!$A$2:$E$25,5))</f>
        <v>0.13</v>
      </c>
      <c r="M1326">
        <f t="shared" si="41"/>
        <v>0.29327999999999999</v>
      </c>
    </row>
    <row r="1327" spans="1:13" x14ac:dyDescent="0.2">
      <c r="A1327" s="1">
        <v>43522.25</v>
      </c>
      <c r="B1327" t="s">
        <v>9</v>
      </c>
      <c r="C1327" t="s">
        <v>10</v>
      </c>
      <c r="H1327">
        <v>785.98500000000001</v>
      </c>
      <c r="I1327">
        <v>0.78600000000000003</v>
      </c>
      <c r="J1327" t="b">
        <f t="shared" si="40"/>
        <v>0</v>
      </c>
      <c r="K1327" t="str">
        <f>IF($J1327,VLOOKUP(HOUR($A1327),Grid!$A$2:$E$25,2),VLOOKUP(HOUR($A1327),Grid!$A$2:$E$25,4))</f>
        <v>Winter Super-Off-Peak</v>
      </c>
      <c r="L1327">
        <f>IF($J1327,VLOOKUP(HOUR($A1327),Grid!$A$2:$E$25,3),VLOOKUP(HOUR($A1327),Grid!$A$2:$E$25,5))</f>
        <v>0.13</v>
      </c>
      <c r="M1327">
        <f t="shared" si="41"/>
        <v>0.10218000000000001</v>
      </c>
    </row>
    <row r="1328" spans="1:13" x14ac:dyDescent="0.2">
      <c r="A1328" s="1">
        <v>43522.291666666664</v>
      </c>
      <c r="B1328" t="s">
        <v>9</v>
      </c>
      <c r="C1328" t="s">
        <v>10</v>
      </c>
      <c r="H1328">
        <v>798.83299999999997</v>
      </c>
      <c r="I1328">
        <v>0.79900000000000004</v>
      </c>
      <c r="J1328" t="b">
        <f t="shared" si="40"/>
        <v>0</v>
      </c>
      <c r="K1328" t="str">
        <f>IF($J1328,VLOOKUP(HOUR($A1328),Grid!$A$2:$E$25,2),VLOOKUP(HOUR($A1328),Grid!$A$2:$E$25,4))</f>
        <v>Winter Off-Peak</v>
      </c>
      <c r="L1328">
        <f>IF($J1328,VLOOKUP(HOUR($A1328),Grid!$A$2:$E$25,3),VLOOKUP(HOUR($A1328),Grid!$A$2:$E$25,5))</f>
        <v>0.16</v>
      </c>
      <c r="M1328">
        <f t="shared" si="41"/>
        <v>0.12784000000000001</v>
      </c>
    </row>
    <row r="1329" spans="1:13" x14ac:dyDescent="0.2">
      <c r="A1329" s="1">
        <v>43522.333333333336</v>
      </c>
      <c r="B1329" t="s">
        <v>9</v>
      </c>
      <c r="C1329" t="s">
        <v>10</v>
      </c>
      <c r="H1329">
        <v>1429.7170000000001</v>
      </c>
      <c r="I1329">
        <v>1.43</v>
      </c>
      <c r="J1329" t="b">
        <f t="shared" si="40"/>
        <v>0</v>
      </c>
      <c r="K1329" t="str">
        <f>IF($J1329,VLOOKUP(HOUR($A1329),Grid!$A$2:$E$25,2),VLOOKUP(HOUR($A1329),Grid!$A$2:$E$25,4))</f>
        <v>Winter Off-Peak</v>
      </c>
      <c r="L1329">
        <f>IF($J1329,VLOOKUP(HOUR($A1329),Grid!$A$2:$E$25,3),VLOOKUP(HOUR($A1329),Grid!$A$2:$E$25,5))</f>
        <v>0.16</v>
      </c>
      <c r="M1329">
        <f t="shared" si="41"/>
        <v>0.2288</v>
      </c>
    </row>
    <row r="1330" spans="1:13" x14ac:dyDescent="0.2">
      <c r="A1330" s="1">
        <v>43522.375</v>
      </c>
      <c r="B1330" t="s">
        <v>9</v>
      </c>
      <c r="C1330" t="s">
        <v>10</v>
      </c>
      <c r="H1330">
        <v>1593.415</v>
      </c>
      <c r="I1330">
        <v>1.593</v>
      </c>
      <c r="J1330" t="b">
        <f t="shared" si="40"/>
        <v>0</v>
      </c>
      <c r="K1330" t="str">
        <f>IF($J1330,VLOOKUP(HOUR($A1330),Grid!$A$2:$E$25,2),VLOOKUP(HOUR($A1330),Grid!$A$2:$E$25,4))</f>
        <v>Winter Off-Peak</v>
      </c>
      <c r="L1330">
        <f>IF($J1330,VLOOKUP(HOUR($A1330),Grid!$A$2:$E$25,3),VLOOKUP(HOUR($A1330),Grid!$A$2:$E$25,5))</f>
        <v>0.16</v>
      </c>
      <c r="M1330">
        <f t="shared" si="41"/>
        <v>0.25488</v>
      </c>
    </row>
    <row r="1331" spans="1:13" x14ac:dyDescent="0.2">
      <c r="A1331" s="1">
        <v>43522.416666666664</v>
      </c>
      <c r="B1331" t="s">
        <v>9</v>
      </c>
      <c r="C1331" t="s">
        <v>10</v>
      </c>
      <c r="H1331">
        <v>1352.3230000000001</v>
      </c>
      <c r="I1331">
        <v>1.3520000000000001</v>
      </c>
      <c r="J1331" t="b">
        <f t="shared" si="40"/>
        <v>0</v>
      </c>
      <c r="K1331" t="str">
        <f>IF($J1331,VLOOKUP(HOUR($A1331),Grid!$A$2:$E$25,2),VLOOKUP(HOUR($A1331),Grid!$A$2:$E$25,4))</f>
        <v>Winter Off-Peak</v>
      </c>
      <c r="L1331">
        <f>IF($J1331,VLOOKUP(HOUR($A1331),Grid!$A$2:$E$25,3),VLOOKUP(HOUR($A1331),Grid!$A$2:$E$25,5))</f>
        <v>0.16</v>
      </c>
      <c r="M1331">
        <f t="shared" si="41"/>
        <v>0.21632000000000001</v>
      </c>
    </row>
    <row r="1332" spans="1:13" x14ac:dyDescent="0.2">
      <c r="A1332" s="1">
        <v>43522.458333333336</v>
      </c>
      <c r="B1332" t="s">
        <v>9</v>
      </c>
      <c r="C1332" t="s">
        <v>10</v>
      </c>
      <c r="H1332">
        <v>2412.9549999999999</v>
      </c>
      <c r="I1332">
        <v>2.4129999999999998</v>
      </c>
      <c r="J1332" t="b">
        <f t="shared" si="40"/>
        <v>0</v>
      </c>
      <c r="K1332" t="str">
        <f>IF($J1332,VLOOKUP(HOUR($A1332),Grid!$A$2:$E$25,2),VLOOKUP(HOUR($A1332),Grid!$A$2:$E$25,4))</f>
        <v>Winter Off-Peak</v>
      </c>
      <c r="L1332">
        <f>IF($J1332,VLOOKUP(HOUR($A1332),Grid!$A$2:$E$25,3),VLOOKUP(HOUR($A1332),Grid!$A$2:$E$25,5))</f>
        <v>0.16</v>
      </c>
      <c r="M1332">
        <f t="shared" si="41"/>
        <v>0.38607999999999998</v>
      </c>
    </row>
    <row r="1333" spans="1:13" x14ac:dyDescent="0.2">
      <c r="A1333" s="1">
        <v>43522.5</v>
      </c>
      <c r="B1333" t="s">
        <v>9</v>
      </c>
      <c r="C1333" t="s">
        <v>10</v>
      </c>
      <c r="H1333">
        <v>1159.153</v>
      </c>
      <c r="I1333">
        <v>1.159</v>
      </c>
      <c r="J1333" t="b">
        <f t="shared" si="40"/>
        <v>0</v>
      </c>
      <c r="K1333" t="str">
        <f>IF($J1333,VLOOKUP(HOUR($A1333),Grid!$A$2:$E$25,2),VLOOKUP(HOUR($A1333),Grid!$A$2:$E$25,4))</f>
        <v>Winter Off-Peak</v>
      </c>
      <c r="L1333">
        <f>IF($J1333,VLOOKUP(HOUR($A1333),Grid!$A$2:$E$25,3),VLOOKUP(HOUR($A1333),Grid!$A$2:$E$25,5))</f>
        <v>0.16</v>
      </c>
      <c r="M1333">
        <f t="shared" si="41"/>
        <v>0.18544000000000002</v>
      </c>
    </row>
    <row r="1334" spans="1:13" x14ac:dyDescent="0.2">
      <c r="A1334" s="1">
        <v>43522.541666666664</v>
      </c>
      <c r="B1334" t="s">
        <v>9</v>
      </c>
      <c r="C1334" t="s">
        <v>10</v>
      </c>
      <c r="H1334">
        <v>820.745</v>
      </c>
      <c r="I1334">
        <v>0.82099999999999995</v>
      </c>
      <c r="J1334" t="b">
        <f t="shared" si="40"/>
        <v>0</v>
      </c>
      <c r="K1334" t="str">
        <f>IF($J1334,VLOOKUP(HOUR($A1334),Grid!$A$2:$E$25,2),VLOOKUP(HOUR($A1334),Grid!$A$2:$E$25,4))</f>
        <v>Winter Peak</v>
      </c>
      <c r="L1334">
        <f>IF($J1334,VLOOKUP(HOUR($A1334),Grid!$A$2:$E$25,3),VLOOKUP(HOUR($A1334),Grid!$A$2:$E$25,5))</f>
        <v>0.24</v>
      </c>
      <c r="M1334">
        <f t="shared" si="41"/>
        <v>0.19703999999999999</v>
      </c>
    </row>
    <row r="1335" spans="1:13" x14ac:dyDescent="0.2">
      <c r="A1335" s="1">
        <v>43522.583333333336</v>
      </c>
      <c r="B1335" t="s">
        <v>9</v>
      </c>
      <c r="C1335" t="s">
        <v>10</v>
      </c>
      <c r="H1335">
        <v>1023.8819999999999</v>
      </c>
      <c r="I1335">
        <v>1.024</v>
      </c>
      <c r="J1335" t="b">
        <f t="shared" si="40"/>
        <v>0</v>
      </c>
      <c r="K1335" t="str">
        <f>IF($J1335,VLOOKUP(HOUR($A1335),Grid!$A$2:$E$25,2),VLOOKUP(HOUR($A1335),Grid!$A$2:$E$25,4))</f>
        <v>Winter Peak</v>
      </c>
      <c r="L1335">
        <f>IF($J1335,VLOOKUP(HOUR($A1335),Grid!$A$2:$E$25,3),VLOOKUP(HOUR($A1335),Grid!$A$2:$E$25,5))</f>
        <v>0.24</v>
      </c>
      <c r="M1335">
        <f t="shared" si="41"/>
        <v>0.24576000000000001</v>
      </c>
    </row>
    <row r="1336" spans="1:13" x14ac:dyDescent="0.2">
      <c r="A1336" s="1">
        <v>43522.625</v>
      </c>
      <c r="B1336" t="s">
        <v>9</v>
      </c>
      <c r="C1336" t="s">
        <v>10</v>
      </c>
      <c r="H1336">
        <v>2026.5139999999999</v>
      </c>
      <c r="I1336">
        <v>2.0270000000000001</v>
      </c>
      <c r="J1336" t="b">
        <f t="shared" si="40"/>
        <v>0</v>
      </c>
      <c r="K1336" t="str">
        <f>IF($J1336,VLOOKUP(HOUR($A1336),Grid!$A$2:$E$25,2),VLOOKUP(HOUR($A1336),Grid!$A$2:$E$25,4))</f>
        <v>Winter Peak</v>
      </c>
      <c r="L1336">
        <f>IF($J1336,VLOOKUP(HOUR($A1336),Grid!$A$2:$E$25,3),VLOOKUP(HOUR($A1336),Grid!$A$2:$E$25,5))</f>
        <v>0.24</v>
      </c>
      <c r="M1336">
        <f t="shared" si="41"/>
        <v>0.48648000000000002</v>
      </c>
    </row>
    <row r="1337" spans="1:13" x14ac:dyDescent="0.2">
      <c r="A1337" s="1">
        <v>43522.666666666664</v>
      </c>
      <c r="B1337" t="s">
        <v>9</v>
      </c>
      <c r="C1337" t="s">
        <v>10</v>
      </c>
      <c r="H1337">
        <v>2209.08</v>
      </c>
      <c r="I1337">
        <v>2.2090000000000001</v>
      </c>
      <c r="J1337" t="b">
        <f t="shared" si="40"/>
        <v>0</v>
      </c>
      <c r="K1337" t="str">
        <f>IF($J1337,VLOOKUP(HOUR($A1337),Grid!$A$2:$E$25,2),VLOOKUP(HOUR($A1337),Grid!$A$2:$E$25,4))</f>
        <v>Winter Peak</v>
      </c>
      <c r="L1337">
        <f>IF($J1337,VLOOKUP(HOUR($A1337),Grid!$A$2:$E$25,3),VLOOKUP(HOUR($A1337),Grid!$A$2:$E$25,5))</f>
        <v>0.24</v>
      </c>
      <c r="M1337">
        <f t="shared" si="41"/>
        <v>0.53015999999999996</v>
      </c>
    </row>
    <row r="1338" spans="1:13" x14ac:dyDescent="0.2">
      <c r="A1338" s="1">
        <v>43522.708333333336</v>
      </c>
      <c r="B1338" t="s">
        <v>9</v>
      </c>
      <c r="C1338" t="s">
        <v>10</v>
      </c>
      <c r="H1338">
        <v>3530.25</v>
      </c>
      <c r="I1338">
        <v>3.53</v>
      </c>
      <c r="J1338" t="b">
        <f t="shared" si="40"/>
        <v>0</v>
      </c>
      <c r="K1338" t="str">
        <f>IF($J1338,VLOOKUP(HOUR($A1338),Grid!$A$2:$E$25,2),VLOOKUP(HOUR($A1338),Grid!$A$2:$E$25,4))</f>
        <v>Winter Peak</v>
      </c>
      <c r="L1338">
        <f>IF($J1338,VLOOKUP(HOUR($A1338),Grid!$A$2:$E$25,3),VLOOKUP(HOUR($A1338),Grid!$A$2:$E$25,5))</f>
        <v>0.24</v>
      </c>
      <c r="M1338">
        <f t="shared" si="41"/>
        <v>0.84719999999999995</v>
      </c>
    </row>
    <row r="1339" spans="1:13" x14ac:dyDescent="0.2">
      <c r="A1339" s="1">
        <v>43522.75</v>
      </c>
      <c r="B1339" t="s">
        <v>9</v>
      </c>
      <c r="C1339" t="s">
        <v>10</v>
      </c>
      <c r="H1339">
        <v>3341.047</v>
      </c>
      <c r="I1339">
        <v>3.3410000000000002</v>
      </c>
      <c r="J1339" t="b">
        <f t="shared" si="40"/>
        <v>0</v>
      </c>
      <c r="K1339" t="str">
        <f>IF($J1339,VLOOKUP(HOUR($A1339),Grid!$A$2:$E$25,2),VLOOKUP(HOUR($A1339),Grid!$A$2:$E$25,4))</f>
        <v>Winter Peak</v>
      </c>
      <c r="L1339">
        <f>IF($J1339,VLOOKUP(HOUR($A1339),Grid!$A$2:$E$25,3),VLOOKUP(HOUR($A1339),Grid!$A$2:$E$25,5))</f>
        <v>0.24</v>
      </c>
      <c r="M1339">
        <f t="shared" si="41"/>
        <v>0.80184</v>
      </c>
    </row>
    <row r="1340" spans="1:13" x14ac:dyDescent="0.2">
      <c r="A1340" s="1">
        <v>43522.791666666664</v>
      </c>
      <c r="B1340" t="s">
        <v>9</v>
      </c>
      <c r="C1340" t="s">
        <v>10</v>
      </c>
      <c r="H1340">
        <v>3258.6529999999998</v>
      </c>
      <c r="I1340">
        <v>3.2589999999999999</v>
      </c>
      <c r="J1340" t="b">
        <f t="shared" si="40"/>
        <v>0</v>
      </c>
      <c r="K1340" t="str">
        <f>IF($J1340,VLOOKUP(HOUR($A1340),Grid!$A$2:$E$25,2),VLOOKUP(HOUR($A1340),Grid!$A$2:$E$25,4))</f>
        <v>Winter Off-Peak</v>
      </c>
      <c r="L1340">
        <f>IF($J1340,VLOOKUP(HOUR($A1340),Grid!$A$2:$E$25,3),VLOOKUP(HOUR($A1340),Grid!$A$2:$E$25,5))</f>
        <v>0.17</v>
      </c>
      <c r="M1340">
        <f t="shared" si="41"/>
        <v>0.55403000000000002</v>
      </c>
    </row>
    <row r="1341" spans="1:13" x14ac:dyDescent="0.2">
      <c r="A1341" s="1">
        <v>43522.833333333336</v>
      </c>
      <c r="B1341" t="s">
        <v>9</v>
      </c>
      <c r="C1341" t="s">
        <v>10</v>
      </c>
      <c r="H1341">
        <v>3231.1149999999998</v>
      </c>
      <c r="I1341">
        <v>3.2309999999999999</v>
      </c>
      <c r="J1341" t="b">
        <f t="shared" si="40"/>
        <v>0</v>
      </c>
      <c r="K1341" t="str">
        <f>IF($J1341,VLOOKUP(HOUR($A1341),Grid!$A$2:$E$25,2),VLOOKUP(HOUR($A1341),Grid!$A$2:$E$25,4))</f>
        <v>Winter Off-Peak</v>
      </c>
      <c r="L1341">
        <f>IF($J1341,VLOOKUP(HOUR($A1341),Grid!$A$2:$E$25,3),VLOOKUP(HOUR($A1341),Grid!$A$2:$E$25,5))</f>
        <v>0.17</v>
      </c>
      <c r="M1341">
        <f t="shared" si="41"/>
        <v>0.54927000000000004</v>
      </c>
    </row>
    <row r="1342" spans="1:13" x14ac:dyDescent="0.2">
      <c r="A1342" s="1">
        <v>43522.875</v>
      </c>
      <c r="B1342" t="s">
        <v>9</v>
      </c>
      <c r="C1342" t="s">
        <v>10</v>
      </c>
      <c r="H1342">
        <v>2747.0369999999998</v>
      </c>
      <c r="I1342">
        <v>2.7469999999999999</v>
      </c>
      <c r="J1342" t="b">
        <f t="shared" si="40"/>
        <v>0</v>
      </c>
      <c r="K1342" t="str">
        <f>IF($J1342,VLOOKUP(HOUR($A1342),Grid!$A$2:$E$25,2),VLOOKUP(HOUR($A1342),Grid!$A$2:$E$25,4))</f>
        <v>Winter Off-Peak</v>
      </c>
      <c r="L1342">
        <f>IF($J1342,VLOOKUP(HOUR($A1342),Grid!$A$2:$E$25,3),VLOOKUP(HOUR($A1342),Grid!$A$2:$E$25,5))</f>
        <v>0.13</v>
      </c>
      <c r="M1342">
        <f t="shared" si="41"/>
        <v>0.35710999999999998</v>
      </c>
    </row>
    <row r="1343" spans="1:13" x14ac:dyDescent="0.2">
      <c r="A1343" s="1">
        <v>43522.916666666664</v>
      </c>
      <c r="B1343" t="s">
        <v>9</v>
      </c>
      <c r="C1343" t="s">
        <v>10</v>
      </c>
      <c r="H1343">
        <v>2245.6460000000002</v>
      </c>
      <c r="I1343">
        <v>2.246</v>
      </c>
      <c r="J1343" t="b">
        <f t="shared" si="40"/>
        <v>0</v>
      </c>
      <c r="K1343" t="str">
        <f>IF($J1343,VLOOKUP(HOUR($A1343),Grid!$A$2:$E$25,2),VLOOKUP(HOUR($A1343),Grid!$A$2:$E$25,4))</f>
        <v>Winter Off-Peak</v>
      </c>
      <c r="L1343">
        <f>IF($J1343,VLOOKUP(HOUR($A1343),Grid!$A$2:$E$25,3),VLOOKUP(HOUR($A1343),Grid!$A$2:$E$25,5))</f>
        <v>0.13</v>
      </c>
      <c r="M1343">
        <f t="shared" si="41"/>
        <v>0.29198000000000002</v>
      </c>
    </row>
    <row r="1344" spans="1:13" x14ac:dyDescent="0.2">
      <c r="A1344" s="1">
        <v>43522.958333333336</v>
      </c>
      <c r="B1344" t="s">
        <v>9</v>
      </c>
      <c r="C1344" t="s">
        <v>10</v>
      </c>
      <c r="H1344">
        <v>1504.742</v>
      </c>
      <c r="I1344">
        <v>1.5049999999999999</v>
      </c>
      <c r="J1344" t="b">
        <f t="shared" si="40"/>
        <v>0</v>
      </c>
      <c r="K1344" t="str">
        <f>IF($J1344,VLOOKUP(HOUR($A1344),Grid!$A$2:$E$25,2),VLOOKUP(HOUR($A1344),Grid!$A$2:$E$25,4))</f>
        <v>Winter Off-Peak</v>
      </c>
      <c r="L1344">
        <f>IF($J1344,VLOOKUP(HOUR($A1344),Grid!$A$2:$E$25,3),VLOOKUP(HOUR($A1344),Grid!$A$2:$E$25,5))</f>
        <v>0.13</v>
      </c>
      <c r="M1344">
        <f t="shared" si="41"/>
        <v>0.19564999999999999</v>
      </c>
    </row>
    <row r="1345" spans="1:13" x14ac:dyDescent="0.2">
      <c r="A1345" s="1">
        <v>43523</v>
      </c>
      <c r="B1345" t="s">
        <v>9</v>
      </c>
      <c r="C1345" t="s">
        <v>10</v>
      </c>
      <c r="H1345">
        <v>839.23199999999997</v>
      </c>
      <c r="I1345">
        <v>0.83899999999999997</v>
      </c>
      <c r="J1345" t="b">
        <f t="shared" si="40"/>
        <v>0</v>
      </c>
      <c r="K1345" t="str">
        <f>IF($J1345,VLOOKUP(HOUR($A1345),Grid!$A$2:$E$25,2),VLOOKUP(HOUR($A1345),Grid!$A$2:$E$25,4))</f>
        <v>Winter Super-Off-Peak</v>
      </c>
      <c r="L1345">
        <f>IF($J1345,VLOOKUP(HOUR($A1345),Grid!$A$2:$E$25,3),VLOOKUP(HOUR($A1345),Grid!$A$2:$E$25,5))</f>
        <v>0.13</v>
      </c>
      <c r="M1345">
        <f t="shared" si="41"/>
        <v>0.10907</v>
      </c>
    </row>
    <row r="1346" spans="1:13" x14ac:dyDescent="0.2">
      <c r="A1346" s="1">
        <v>43523.041666666664</v>
      </c>
      <c r="B1346" t="s">
        <v>9</v>
      </c>
      <c r="C1346" t="s">
        <v>10</v>
      </c>
      <c r="H1346">
        <v>670.04</v>
      </c>
      <c r="I1346">
        <v>0.67</v>
      </c>
      <c r="J1346" t="b">
        <f t="shared" si="40"/>
        <v>0</v>
      </c>
      <c r="K1346" t="str">
        <f>IF($J1346,VLOOKUP(HOUR($A1346),Grid!$A$2:$E$25,2),VLOOKUP(HOUR($A1346),Grid!$A$2:$E$25,4))</f>
        <v>Winter Super-Off-Peak</v>
      </c>
      <c r="L1346">
        <f>IF($J1346,VLOOKUP(HOUR($A1346),Grid!$A$2:$E$25,3),VLOOKUP(HOUR($A1346),Grid!$A$2:$E$25,5))</f>
        <v>0.13</v>
      </c>
      <c r="M1346">
        <f t="shared" si="41"/>
        <v>8.7100000000000011E-2</v>
      </c>
    </row>
    <row r="1347" spans="1:13" x14ac:dyDescent="0.2">
      <c r="A1347" s="1">
        <v>43523.083333333336</v>
      </c>
      <c r="B1347" t="s">
        <v>9</v>
      </c>
      <c r="C1347" t="s">
        <v>10</v>
      </c>
      <c r="H1347">
        <v>681.23099999999999</v>
      </c>
      <c r="I1347">
        <v>0.68100000000000005</v>
      </c>
      <c r="J1347" t="b">
        <f t="shared" ref="J1347:J1410" si="42">AND((MONTH($A1347)&gt;5), (MONTH($A1347)&lt;10))</f>
        <v>0</v>
      </c>
      <c r="K1347" t="str">
        <f>IF($J1347,VLOOKUP(HOUR($A1347),Grid!$A$2:$E$25,2),VLOOKUP(HOUR($A1347),Grid!$A$2:$E$25,4))</f>
        <v>Winter Off-Peak</v>
      </c>
      <c r="L1347">
        <f>IF($J1347,VLOOKUP(HOUR($A1347),Grid!$A$2:$E$25,3),VLOOKUP(HOUR($A1347),Grid!$A$2:$E$25,5))</f>
        <v>0.13</v>
      </c>
      <c r="M1347">
        <f t="shared" ref="M1347:M1410" si="43">I1347*L1347</f>
        <v>8.8530000000000011E-2</v>
      </c>
    </row>
    <row r="1348" spans="1:13" x14ac:dyDescent="0.2">
      <c r="A1348" s="1">
        <v>43523.125</v>
      </c>
      <c r="B1348" t="s">
        <v>9</v>
      </c>
      <c r="C1348" t="s">
        <v>10</v>
      </c>
      <c r="H1348">
        <v>717.98900000000003</v>
      </c>
      <c r="I1348">
        <v>0.71799999999999997</v>
      </c>
      <c r="J1348" t="b">
        <f t="shared" si="42"/>
        <v>0</v>
      </c>
      <c r="K1348" t="str">
        <f>IF($J1348,VLOOKUP(HOUR($A1348),Grid!$A$2:$E$25,2),VLOOKUP(HOUR($A1348),Grid!$A$2:$E$25,4))</f>
        <v>Winter Super-Off-Peak</v>
      </c>
      <c r="L1348">
        <f>IF($J1348,VLOOKUP(HOUR($A1348),Grid!$A$2:$E$25,3),VLOOKUP(HOUR($A1348),Grid!$A$2:$E$25,5))</f>
        <v>0.13</v>
      </c>
      <c r="M1348">
        <f t="shared" si="43"/>
        <v>9.3340000000000006E-2</v>
      </c>
    </row>
    <row r="1349" spans="1:13" x14ac:dyDescent="0.2">
      <c r="A1349" s="1">
        <v>43523.166666666664</v>
      </c>
      <c r="B1349" t="s">
        <v>9</v>
      </c>
      <c r="C1349" t="s">
        <v>10</v>
      </c>
      <c r="H1349">
        <v>697.43399999999997</v>
      </c>
      <c r="I1349">
        <v>0.69699999999999995</v>
      </c>
      <c r="J1349" t="b">
        <f t="shared" si="42"/>
        <v>0</v>
      </c>
      <c r="K1349" t="str">
        <f>IF($J1349,VLOOKUP(HOUR($A1349),Grid!$A$2:$E$25,2),VLOOKUP(HOUR($A1349),Grid!$A$2:$E$25,4))</f>
        <v>Winter Super-Off-Peak</v>
      </c>
      <c r="L1349">
        <f>IF($J1349,VLOOKUP(HOUR($A1349),Grid!$A$2:$E$25,3),VLOOKUP(HOUR($A1349),Grid!$A$2:$E$25,5))</f>
        <v>0.13</v>
      </c>
      <c r="M1349">
        <f t="shared" si="43"/>
        <v>9.0609999999999996E-2</v>
      </c>
    </row>
    <row r="1350" spans="1:13" x14ac:dyDescent="0.2">
      <c r="A1350" s="1">
        <v>43523.208333333336</v>
      </c>
      <c r="B1350" t="s">
        <v>9</v>
      </c>
      <c r="C1350" t="s">
        <v>10</v>
      </c>
      <c r="H1350">
        <v>855.11199999999997</v>
      </c>
      <c r="I1350">
        <v>0.85499999999999998</v>
      </c>
      <c r="J1350" t="b">
        <f t="shared" si="42"/>
        <v>0</v>
      </c>
      <c r="K1350" t="str">
        <f>IF($J1350,VLOOKUP(HOUR($A1350),Grid!$A$2:$E$25,2),VLOOKUP(HOUR($A1350),Grid!$A$2:$E$25,4))</f>
        <v>Winter Super-Off-Peak</v>
      </c>
      <c r="L1350">
        <f>IF($J1350,VLOOKUP(HOUR($A1350),Grid!$A$2:$E$25,3),VLOOKUP(HOUR($A1350),Grid!$A$2:$E$25,5))</f>
        <v>0.13</v>
      </c>
      <c r="M1350">
        <f t="shared" si="43"/>
        <v>0.11115</v>
      </c>
    </row>
    <row r="1351" spans="1:13" x14ac:dyDescent="0.2">
      <c r="A1351" s="1">
        <v>43523.25</v>
      </c>
      <c r="B1351" t="s">
        <v>9</v>
      </c>
      <c r="C1351" t="s">
        <v>10</v>
      </c>
      <c r="H1351">
        <v>779.221</v>
      </c>
      <c r="I1351">
        <v>0.77900000000000003</v>
      </c>
      <c r="J1351" t="b">
        <f t="shared" si="42"/>
        <v>0</v>
      </c>
      <c r="K1351" t="str">
        <f>IF($J1351,VLOOKUP(HOUR($A1351),Grid!$A$2:$E$25,2),VLOOKUP(HOUR($A1351),Grid!$A$2:$E$25,4))</f>
        <v>Winter Super-Off-Peak</v>
      </c>
      <c r="L1351">
        <f>IF($J1351,VLOOKUP(HOUR($A1351),Grid!$A$2:$E$25,3),VLOOKUP(HOUR($A1351),Grid!$A$2:$E$25,5))</f>
        <v>0.13</v>
      </c>
      <c r="M1351">
        <f t="shared" si="43"/>
        <v>0.10127000000000001</v>
      </c>
    </row>
    <row r="1352" spans="1:13" x14ac:dyDescent="0.2">
      <c r="A1352" s="1">
        <v>43523.291666666664</v>
      </c>
      <c r="B1352" t="s">
        <v>9</v>
      </c>
      <c r="C1352" t="s">
        <v>10</v>
      </c>
      <c r="H1352">
        <v>967.67100000000005</v>
      </c>
      <c r="I1352">
        <v>0.96799999999999997</v>
      </c>
      <c r="J1352" t="b">
        <f t="shared" si="42"/>
        <v>0</v>
      </c>
      <c r="K1352" t="str">
        <f>IF($J1352,VLOOKUP(HOUR($A1352),Grid!$A$2:$E$25,2),VLOOKUP(HOUR($A1352),Grid!$A$2:$E$25,4))</f>
        <v>Winter Off-Peak</v>
      </c>
      <c r="L1352">
        <f>IF($J1352,VLOOKUP(HOUR($A1352),Grid!$A$2:$E$25,3),VLOOKUP(HOUR($A1352),Grid!$A$2:$E$25,5))</f>
        <v>0.16</v>
      </c>
      <c r="M1352">
        <f t="shared" si="43"/>
        <v>0.15487999999999999</v>
      </c>
    </row>
    <row r="1353" spans="1:13" x14ac:dyDescent="0.2">
      <c r="A1353" s="1">
        <v>43523.333333333336</v>
      </c>
      <c r="B1353" t="s">
        <v>9</v>
      </c>
      <c r="C1353" t="s">
        <v>10</v>
      </c>
      <c r="H1353">
        <v>1109.6769999999999</v>
      </c>
      <c r="I1353">
        <v>1.1100000000000001</v>
      </c>
      <c r="J1353" t="b">
        <f t="shared" si="42"/>
        <v>0</v>
      </c>
      <c r="K1353" t="str">
        <f>IF($J1353,VLOOKUP(HOUR($A1353),Grid!$A$2:$E$25,2),VLOOKUP(HOUR($A1353),Grid!$A$2:$E$25,4))</f>
        <v>Winter Off-Peak</v>
      </c>
      <c r="L1353">
        <f>IF($J1353,VLOOKUP(HOUR($A1353),Grid!$A$2:$E$25,3),VLOOKUP(HOUR($A1353),Grid!$A$2:$E$25,5))</f>
        <v>0.16</v>
      </c>
      <c r="M1353">
        <f t="shared" si="43"/>
        <v>0.17760000000000001</v>
      </c>
    </row>
    <row r="1354" spans="1:13" x14ac:dyDescent="0.2">
      <c r="A1354" s="1">
        <v>43523.375</v>
      </c>
      <c r="B1354" t="s">
        <v>9</v>
      </c>
      <c r="C1354" t="s">
        <v>10</v>
      </c>
      <c r="H1354">
        <v>819.17600000000004</v>
      </c>
      <c r="I1354">
        <v>0.81899999999999995</v>
      </c>
      <c r="J1354" t="b">
        <f t="shared" si="42"/>
        <v>0</v>
      </c>
      <c r="K1354" t="str">
        <f>IF($J1354,VLOOKUP(HOUR($A1354),Grid!$A$2:$E$25,2),VLOOKUP(HOUR($A1354),Grid!$A$2:$E$25,4))</f>
        <v>Winter Off-Peak</v>
      </c>
      <c r="L1354">
        <f>IF($J1354,VLOOKUP(HOUR($A1354),Grid!$A$2:$E$25,3),VLOOKUP(HOUR($A1354),Grid!$A$2:$E$25,5))</f>
        <v>0.16</v>
      </c>
      <c r="M1354">
        <f t="shared" si="43"/>
        <v>0.13103999999999999</v>
      </c>
    </row>
    <row r="1355" spans="1:13" x14ac:dyDescent="0.2">
      <c r="A1355" s="1">
        <v>43523.416666666664</v>
      </c>
      <c r="B1355" t="s">
        <v>9</v>
      </c>
      <c r="C1355" t="s">
        <v>10</v>
      </c>
      <c r="H1355">
        <v>910.15099999999995</v>
      </c>
      <c r="I1355">
        <v>0.91</v>
      </c>
      <c r="J1355" t="b">
        <f t="shared" si="42"/>
        <v>0</v>
      </c>
      <c r="K1355" t="str">
        <f>IF($J1355,VLOOKUP(HOUR($A1355),Grid!$A$2:$E$25,2),VLOOKUP(HOUR($A1355),Grid!$A$2:$E$25,4))</f>
        <v>Winter Off-Peak</v>
      </c>
      <c r="L1355">
        <f>IF($J1355,VLOOKUP(HOUR($A1355),Grid!$A$2:$E$25,3),VLOOKUP(HOUR($A1355),Grid!$A$2:$E$25,5))</f>
        <v>0.16</v>
      </c>
      <c r="M1355">
        <f t="shared" si="43"/>
        <v>0.14560000000000001</v>
      </c>
    </row>
    <row r="1356" spans="1:13" x14ac:dyDescent="0.2">
      <c r="A1356" s="1">
        <v>43523.458333333336</v>
      </c>
      <c r="B1356" t="s">
        <v>9</v>
      </c>
      <c r="C1356" t="s">
        <v>10</v>
      </c>
      <c r="H1356">
        <v>833.16300000000001</v>
      </c>
      <c r="I1356">
        <v>0.83299999999999996</v>
      </c>
      <c r="J1356" t="b">
        <f t="shared" si="42"/>
        <v>0</v>
      </c>
      <c r="K1356" t="str">
        <f>IF($J1356,VLOOKUP(HOUR($A1356),Grid!$A$2:$E$25,2),VLOOKUP(HOUR($A1356),Grid!$A$2:$E$25,4))</f>
        <v>Winter Off-Peak</v>
      </c>
      <c r="L1356">
        <f>IF($J1356,VLOOKUP(HOUR($A1356),Grid!$A$2:$E$25,3),VLOOKUP(HOUR($A1356),Grid!$A$2:$E$25,5))</f>
        <v>0.16</v>
      </c>
      <c r="M1356">
        <f t="shared" si="43"/>
        <v>0.13328000000000001</v>
      </c>
    </row>
    <row r="1357" spans="1:13" x14ac:dyDescent="0.2">
      <c r="A1357" s="1">
        <v>43523.5</v>
      </c>
      <c r="B1357" t="s">
        <v>9</v>
      </c>
      <c r="C1357" t="s">
        <v>10</v>
      </c>
      <c r="H1357">
        <v>825.80700000000002</v>
      </c>
      <c r="I1357">
        <v>0.82599999999999996</v>
      </c>
      <c r="J1357" t="b">
        <f t="shared" si="42"/>
        <v>0</v>
      </c>
      <c r="K1357" t="str">
        <f>IF($J1357,VLOOKUP(HOUR($A1357),Grid!$A$2:$E$25,2),VLOOKUP(HOUR($A1357),Grid!$A$2:$E$25,4))</f>
        <v>Winter Off-Peak</v>
      </c>
      <c r="L1357">
        <f>IF($J1357,VLOOKUP(HOUR($A1357),Grid!$A$2:$E$25,3),VLOOKUP(HOUR($A1357),Grid!$A$2:$E$25,5))</f>
        <v>0.16</v>
      </c>
      <c r="M1357">
        <f t="shared" si="43"/>
        <v>0.13216</v>
      </c>
    </row>
    <row r="1358" spans="1:13" x14ac:dyDescent="0.2">
      <c r="A1358" s="1">
        <v>43523.541666666664</v>
      </c>
      <c r="B1358" t="s">
        <v>9</v>
      </c>
      <c r="C1358" t="s">
        <v>10</v>
      </c>
      <c r="H1358">
        <v>871.63199999999995</v>
      </c>
      <c r="I1358">
        <v>0.872</v>
      </c>
      <c r="J1358" t="b">
        <f t="shared" si="42"/>
        <v>0</v>
      </c>
      <c r="K1358" t="str">
        <f>IF($J1358,VLOOKUP(HOUR($A1358),Grid!$A$2:$E$25,2),VLOOKUP(HOUR($A1358),Grid!$A$2:$E$25,4))</f>
        <v>Winter Peak</v>
      </c>
      <c r="L1358">
        <f>IF($J1358,VLOOKUP(HOUR($A1358),Grid!$A$2:$E$25,3),VLOOKUP(HOUR($A1358),Grid!$A$2:$E$25,5))</f>
        <v>0.24</v>
      </c>
      <c r="M1358">
        <f t="shared" si="43"/>
        <v>0.20927999999999999</v>
      </c>
    </row>
    <row r="1359" spans="1:13" x14ac:dyDescent="0.2">
      <c r="A1359" s="1">
        <v>43523.583333333336</v>
      </c>
      <c r="B1359" t="s">
        <v>9</v>
      </c>
      <c r="C1359" t="s">
        <v>10</v>
      </c>
      <c r="H1359">
        <v>1137.913</v>
      </c>
      <c r="I1359">
        <v>1.1379999999999999</v>
      </c>
      <c r="J1359" t="b">
        <f t="shared" si="42"/>
        <v>0</v>
      </c>
      <c r="K1359" t="str">
        <f>IF($J1359,VLOOKUP(HOUR($A1359),Grid!$A$2:$E$25,2),VLOOKUP(HOUR($A1359),Grid!$A$2:$E$25,4))</f>
        <v>Winter Peak</v>
      </c>
      <c r="L1359">
        <f>IF($J1359,VLOOKUP(HOUR($A1359),Grid!$A$2:$E$25,3),VLOOKUP(HOUR($A1359),Grid!$A$2:$E$25,5))</f>
        <v>0.24</v>
      </c>
      <c r="M1359">
        <f t="shared" si="43"/>
        <v>0.27311999999999997</v>
      </c>
    </row>
    <row r="1360" spans="1:13" x14ac:dyDescent="0.2">
      <c r="A1360" s="1">
        <v>43523.625</v>
      </c>
      <c r="B1360" t="s">
        <v>9</v>
      </c>
      <c r="C1360" t="s">
        <v>10</v>
      </c>
      <c r="H1360">
        <v>1097.4449999999999</v>
      </c>
      <c r="I1360">
        <v>1.097</v>
      </c>
      <c r="J1360" t="b">
        <f t="shared" si="42"/>
        <v>0</v>
      </c>
      <c r="K1360" t="str">
        <f>IF($J1360,VLOOKUP(HOUR($A1360),Grid!$A$2:$E$25,2),VLOOKUP(HOUR($A1360),Grid!$A$2:$E$25,4))</f>
        <v>Winter Peak</v>
      </c>
      <c r="L1360">
        <f>IF($J1360,VLOOKUP(HOUR($A1360),Grid!$A$2:$E$25,3),VLOOKUP(HOUR($A1360),Grid!$A$2:$E$25,5))</f>
        <v>0.24</v>
      </c>
      <c r="M1360">
        <f t="shared" si="43"/>
        <v>0.26327999999999996</v>
      </c>
    </row>
    <row r="1361" spans="1:13" x14ac:dyDescent="0.2">
      <c r="A1361" s="1">
        <v>43523.666666666664</v>
      </c>
      <c r="B1361" t="s">
        <v>9</v>
      </c>
      <c r="C1361" t="s">
        <v>10</v>
      </c>
      <c r="H1361">
        <v>1401.9639999999999</v>
      </c>
      <c r="I1361">
        <v>1.4019999999999999</v>
      </c>
      <c r="J1361" t="b">
        <f t="shared" si="42"/>
        <v>0</v>
      </c>
      <c r="K1361" t="str">
        <f>IF($J1361,VLOOKUP(HOUR($A1361),Grid!$A$2:$E$25,2),VLOOKUP(HOUR($A1361),Grid!$A$2:$E$25,4))</f>
        <v>Winter Peak</v>
      </c>
      <c r="L1361">
        <f>IF($J1361,VLOOKUP(HOUR($A1361),Grid!$A$2:$E$25,3),VLOOKUP(HOUR($A1361),Grid!$A$2:$E$25,5))</f>
        <v>0.24</v>
      </c>
      <c r="M1361">
        <f t="shared" si="43"/>
        <v>0.33647999999999995</v>
      </c>
    </row>
    <row r="1362" spans="1:13" x14ac:dyDescent="0.2">
      <c r="A1362" s="1">
        <v>43523.708333333336</v>
      </c>
      <c r="B1362" t="s">
        <v>9</v>
      </c>
      <c r="C1362" t="s">
        <v>10</v>
      </c>
      <c r="H1362">
        <v>1191.636</v>
      </c>
      <c r="I1362">
        <v>1.1919999999999999</v>
      </c>
      <c r="J1362" t="b">
        <f t="shared" si="42"/>
        <v>0</v>
      </c>
      <c r="K1362" t="str">
        <f>IF($J1362,VLOOKUP(HOUR($A1362),Grid!$A$2:$E$25,2),VLOOKUP(HOUR($A1362),Grid!$A$2:$E$25,4))</f>
        <v>Winter Peak</v>
      </c>
      <c r="L1362">
        <f>IF($J1362,VLOOKUP(HOUR($A1362),Grid!$A$2:$E$25,3),VLOOKUP(HOUR($A1362),Grid!$A$2:$E$25,5))</f>
        <v>0.24</v>
      </c>
      <c r="M1362">
        <f t="shared" si="43"/>
        <v>0.28608</v>
      </c>
    </row>
    <row r="1363" spans="1:13" x14ac:dyDescent="0.2">
      <c r="A1363" s="1">
        <v>43523.75</v>
      </c>
      <c r="B1363" t="s">
        <v>9</v>
      </c>
      <c r="C1363" t="s">
        <v>10</v>
      </c>
      <c r="H1363">
        <v>1304.7180000000001</v>
      </c>
      <c r="I1363">
        <v>1.3049999999999999</v>
      </c>
      <c r="J1363" t="b">
        <f t="shared" si="42"/>
        <v>0</v>
      </c>
      <c r="K1363" t="str">
        <f>IF($J1363,VLOOKUP(HOUR($A1363),Grid!$A$2:$E$25,2),VLOOKUP(HOUR($A1363),Grid!$A$2:$E$25,4))</f>
        <v>Winter Peak</v>
      </c>
      <c r="L1363">
        <f>IF($J1363,VLOOKUP(HOUR($A1363),Grid!$A$2:$E$25,3),VLOOKUP(HOUR($A1363),Grid!$A$2:$E$25,5))</f>
        <v>0.24</v>
      </c>
      <c r="M1363">
        <f t="shared" si="43"/>
        <v>0.31319999999999998</v>
      </c>
    </row>
    <row r="1364" spans="1:13" x14ac:dyDescent="0.2">
      <c r="A1364" s="1">
        <v>43523.791666666664</v>
      </c>
      <c r="B1364" t="s">
        <v>9</v>
      </c>
      <c r="C1364" t="s">
        <v>10</v>
      </c>
      <c r="H1364">
        <v>2362.529</v>
      </c>
      <c r="I1364">
        <v>2.363</v>
      </c>
      <c r="J1364" t="b">
        <f t="shared" si="42"/>
        <v>0</v>
      </c>
      <c r="K1364" t="str">
        <f>IF($J1364,VLOOKUP(HOUR($A1364),Grid!$A$2:$E$25,2),VLOOKUP(HOUR($A1364),Grid!$A$2:$E$25,4))</f>
        <v>Winter Off-Peak</v>
      </c>
      <c r="L1364">
        <f>IF($J1364,VLOOKUP(HOUR($A1364),Grid!$A$2:$E$25,3),VLOOKUP(HOUR($A1364),Grid!$A$2:$E$25,5))</f>
        <v>0.17</v>
      </c>
      <c r="M1364">
        <f t="shared" si="43"/>
        <v>0.40171000000000001</v>
      </c>
    </row>
    <row r="1365" spans="1:13" x14ac:dyDescent="0.2">
      <c r="A1365" s="1">
        <v>43523.833333333336</v>
      </c>
      <c r="B1365" t="s">
        <v>9</v>
      </c>
      <c r="C1365" t="s">
        <v>10</v>
      </c>
      <c r="H1365">
        <v>2241.3649999999998</v>
      </c>
      <c r="I1365">
        <v>2.2410000000000001</v>
      </c>
      <c r="J1365" t="b">
        <f t="shared" si="42"/>
        <v>0</v>
      </c>
      <c r="K1365" t="str">
        <f>IF($J1365,VLOOKUP(HOUR($A1365),Grid!$A$2:$E$25,2),VLOOKUP(HOUR($A1365),Grid!$A$2:$E$25,4))</f>
        <v>Winter Off-Peak</v>
      </c>
      <c r="L1365">
        <f>IF($J1365,VLOOKUP(HOUR($A1365),Grid!$A$2:$E$25,3),VLOOKUP(HOUR($A1365),Grid!$A$2:$E$25,5))</f>
        <v>0.17</v>
      </c>
      <c r="M1365">
        <f t="shared" si="43"/>
        <v>0.38097000000000003</v>
      </c>
    </row>
    <row r="1366" spans="1:13" x14ac:dyDescent="0.2">
      <c r="A1366" s="1">
        <v>43523.875</v>
      </c>
      <c r="B1366" t="s">
        <v>9</v>
      </c>
      <c r="C1366" t="s">
        <v>10</v>
      </c>
      <c r="H1366">
        <v>2256.5349999999999</v>
      </c>
      <c r="I1366">
        <v>2.2570000000000001</v>
      </c>
      <c r="J1366" t="b">
        <f t="shared" si="42"/>
        <v>0</v>
      </c>
      <c r="K1366" t="str">
        <f>IF($J1366,VLOOKUP(HOUR($A1366),Grid!$A$2:$E$25,2),VLOOKUP(HOUR($A1366),Grid!$A$2:$E$25,4))</f>
        <v>Winter Off-Peak</v>
      </c>
      <c r="L1366">
        <f>IF($J1366,VLOOKUP(HOUR($A1366),Grid!$A$2:$E$25,3),VLOOKUP(HOUR($A1366),Grid!$A$2:$E$25,5))</f>
        <v>0.13</v>
      </c>
      <c r="M1366">
        <f t="shared" si="43"/>
        <v>0.29341</v>
      </c>
    </row>
    <row r="1367" spans="1:13" x14ac:dyDescent="0.2">
      <c r="A1367" s="1">
        <v>43523.916666666664</v>
      </c>
      <c r="B1367" t="s">
        <v>9</v>
      </c>
      <c r="C1367" t="s">
        <v>10</v>
      </c>
      <c r="H1367">
        <v>1977.712</v>
      </c>
      <c r="I1367">
        <v>1.978</v>
      </c>
      <c r="J1367" t="b">
        <f t="shared" si="42"/>
        <v>0</v>
      </c>
      <c r="K1367" t="str">
        <f>IF($J1367,VLOOKUP(HOUR($A1367),Grid!$A$2:$E$25,2),VLOOKUP(HOUR($A1367),Grid!$A$2:$E$25,4))</f>
        <v>Winter Off-Peak</v>
      </c>
      <c r="L1367">
        <f>IF($J1367,VLOOKUP(HOUR($A1367),Grid!$A$2:$E$25,3),VLOOKUP(HOUR($A1367),Grid!$A$2:$E$25,5))</f>
        <v>0.13</v>
      </c>
      <c r="M1367">
        <f t="shared" si="43"/>
        <v>0.25713999999999998</v>
      </c>
    </row>
    <row r="1368" spans="1:13" x14ac:dyDescent="0.2">
      <c r="A1368" s="1">
        <v>43523.958333333336</v>
      </c>
      <c r="B1368" t="s">
        <v>9</v>
      </c>
      <c r="C1368" t="s">
        <v>10</v>
      </c>
      <c r="H1368">
        <v>7168.9279999999999</v>
      </c>
      <c r="I1368">
        <v>7.1689999999999996</v>
      </c>
      <c r="J1368" t="b">
        <f t="shared" si="42"/>
        <v>0</v>
      </c>
      <c r="K1368" t="str">
        <f>IF($J1368,VLOOKUP(HOUR($A1368),Grid!$A$2:$E$25,2),VLOOKUP(HOUR($A1368),Grid!$A$2:$E$25,4))</f>
        <v>Winter Off-Peak</v>
      </c>
      <c r="L1368">
        <f>IF($J1368,VLOOKUP(HOUR($A1368),Grid!$A$2:$E$25,3),VLOOKUP(HOUR($A1368),Grid!$A$2:$E$25,5))</f>
        <v>0.13</v>
      </c>
      <c r="M1368">
        <f t="shared" si="43"/>
        <v>0.93196999999999997</v>
      </c>
    </row>
    <row r="1369" spans="1:13" x14ac:dyDescent="0.2">
      <c r="A1369" s="1">
        <v>43524</v>
      </c>
      <c r="B1369" t="s">
        <v>9</v>
      </c>
      <c r="C1369" t="s">
        <v>10</v>
      </c>
      <c r="H1369">
        <v>19982.050999999999</v>
      </c>
      <c r="I1369">
        <v>19.981999999999999</v>
      </c>
      <c r="J1369" t="b">
        <f t="shared" si="42"/>
        <v>0</v>
      </c>
      <c r="K1369" t="str">
        <f>IF($J1369,VLOOKUP(HOUR($A1369),Grid!$A$2:$E$25,2),VLOOKUP(HOUR($A1369),Grid!$A$2:$E$25,4))</f>
        <v>Winter Super-Off-Peak</v>
      </c>
      <c r="L1369">
        <f>IF($J1369,VLOOKUP(HOUR($A1369),Grid!$A$2:$E$25,3),VLOOKUP(HOUR($A1369),Grid!$A$2:$E$25,5))</f>
        <v>0.13</v>
      </c>
      <c r="M1369">
        <f t="shared" si="43"/>
        <v>2.5976599999999999</v>
      </c>
    </row>
    <row r="1370" spans="1:13" x14ac:dyDescent="0.2">
      <c r="A1370" s="1">
        <v>43524.041666666664</v>
      </c>
      <c r="B1370" t="s">
        <v>9</v>
      </c>
      <c r="C1370" t="s">
        <v>10</v>
      </c>
      <c r="H1370">
        <v>19901.768</v>
      </c>
      <c r="I1370">
        <v>19.902000000000001</v>
      </c>
      <c r="J1370" t="b">
        <f t="shared" si="42"/>
        <v>0</v>
      </c>
      <c r="K1370" t="str">
        <f>IF($J1370,VLOOKUP(HOUR($A1370),Grid!$A$2:$E$25,2),VLOOKUP(HOUR($A1370),Grid!$A$2:$E$25,4))</f>
        <v>Winter Super-Off-Peak</v>
      </c>
      <c r="L1370">
        <f>IF($J1370,VLOOKUP(HOUR($A1370),Grid!$A$2:$E$25,3),VLOOKUP(HOUR($A1370),Grid!$A$2:$E$25,5))</f>
        <v>0.13</v>
      </c>
      <c r="M1370">
        <f t="shared" si="43"/>
        <v>2.5872600000000001</v>
      </c>
    </row>
    <row r="1371" spans="1:13" x14ac:dyDescent="0.2">
      <c r="A1371" s="1">
        <v>43524.083333333336</v>
      </c>
      <c r="B1371" t="s">
        <v>9</v>
      </c>
      <c r="C1371" t="s">
        <v>10</v>
      </c>
      <c r="H1371">
        <v>6521.4049999999997</v>
      </c>
      <c r="I1371">
        <v>6.5209999999999999</v>
      </c>
      <c r="J1371" t="b">
        <f t="shared" si="42"/>
        <v>0</v>
      </c>
      <c r="K1371" t="str">
        <f>IF($J1371,VLOOKUP(HOUR($A1371),Grid!$A$2:$E$25,2),VLOOKUP(HOUR($A1371),Grid!$A$2:$E$25,4))</f>
        <v>Winter Off-Peak</v>
      </c>
      <c r="L1371">
        <f>IF($J1371,VLOOKUP(HOUR($A1371),Grid!$A$2:$E$25,3),VLOOKUP(HOUR($A1371),Grid!$A$2:$E$25,5))</f>
        <v>0.13</v>
      </c>
      <c r="M1371">
        <f t="shared" si="43"/>
        <v>0.84772999999999998</v>
      </c>
    </row>
    <row r="1372" spans="1:13" x14ac:dyDescent="0.2">
      <c r="A1372" s="1">
        <v>43524.125</v>
      </c>
      <c r="B1372" t="s">
        <v>9</v>
      </c>
      <c r="C1372" t="s">
        <v>10</v>
      </c>
      <c r="H1372">
        <v>759.55200000000002</v>
      </c>
      <c r="I1372">
        <v>0.76</v>
      </c>
      <c r="J1372" t="b">
        <f t="shared" si="42"/>
        <v>0</v>
      </c>
      <c r="K1372" t="str">
        <f>IF($J1372,VLOOKUP(HOUR($A1372),Grid!$A$2:$E$25,2),VLOOKUP(HOUR($A1372),Grid!$A$2:$E$25,4))</f>
        <v>Winter Super-Off-Peak</v>
      </c>
      <c r="L1372">
        <f>IF($J1372,VLOOKUP(HOUR($A1372),Grid!$A$2:$E$25,3),VLOOKUP(HOUR($A1372),Grid!$A$2:$E$25,5))</f>
        <v>0.13</v>
      </c>
      <c r="M1372">
        <f t="shared" si="43"/>
        <v>9.8799999999999999E-2</v>
      </c>
    </row>
    <row r="1373" spans="1:13" x14ac:dyDescent="0.2">
      <c r="A1373" s="1">
        <v>43524.166666666664</v>
      </c>
      <c r="B1373" t="s">
        <v>9</v>
      </c>
      <c r="C1373" t="s">
        <v>10</v>
      </c>
      <c r="H1373">
        <v>818.07899999999995</v>
      </c>
      <c r="I1373">
        <v>0.81799999999999995</v>
      </c>
      <c r="J1373" t="b">
        <f t="shared" si="42"/>
        <v>0</v>
      </c>
      <c r="K1373" t="str">
        <f>IF($J1373,VLOOKUP(HOUR($A1373),Grid!$A$2:$E$25,2),VLOOKUP(HOUR($A1373),Grid!$A$2:$E$25,4))</f>
        <v>Winter Super-Off-Peak</v>
      </c>
      <c r="L1373">
        <f>IF($J1373,VLOOKUP(HOUR($A1373),Grid!$A$2:$E$25,3),VLOOKUP(HOUR($A1373),Grid!$A$2:$E$25,5))</f>
        <v>0.13</v>
      </c>
      <c r="M1373">
        <f t="shared" si="43"/>
        <v>0.10634</v>
      </c>
    </row>
    <row r="1374" spans="1:13" x14ac:dyDescent="0.2">
      <c r="A1374" s="1">
        <v>43524.208333333336</v>
      </c>
      <c r="B1374" t="s">
        <v>9</v>
      </c>
      <c r="C1374" t="s">
        <v>10</v>
      </c>
      <c r="H1374">
        <v>883.72400000000005</v>
      </c>
      <c r="I1374">
        <v>0.88400000000000001</v>
      </c>
      <c r="J1374" t="b">
        <f t="shared" si="42"/>
        <v>0</v>
      </c>
      <c r="K1374" t="str">
        <f>IF($J1374,VLOOKUP(HOUR($A1374),Grid!$A$2:$E$25,2),VLOOKUP(HOUR($A1374),Grid!$A$2:$E$25,4))</f>
        <v>Winter Super-Off-Peak</v>
      </c>
      <c r="L1374">
        <f>IF($J1374,VLOOKUP(HOUR($A1374),Grid!$A$2:$E$25,3),VLOOKUP(HOUR($A1374),Grid!$A$2:$E$25,5))</f>
        <v>0.13</v>
      </c>
      <c r="M1374">
        <f t="shared" si="43"/>
        <v>0.11492000000000001</v>
      </c>
    </row>
    <row r="1375" spans="1:13" x14ac:dyDescent="0.2">
      <c r="A1375" s="1">
        <v>43524.25</v>
      </c>
      <c r="B1375" t="s">
        <v>9</v>
      </c>
      <c r="C1375" t="s">
        <v>10</v>
      </c>
      <c r="H1375">
        <v>895.947</v>
      </c>
      <c r="I1375">
        <v>0.89600000000000002</v>
      </c>
      <c r="J1375" t="b">
        <f t="shared" si="42"/>
        <v>0</v>
      </c>
      <c r="K1375" t="str">
        <f>IF($J1375,VLOOKUP(HOUR($A1375),Grid!$A$2:$E$25,2),VLOOKUP(HOUR($A1375),Grid!$A$2:$E$25,4))</f>
        <v>Winter Super-Off-Peak</v>
      </c>
      <c r="L1375">
        <f>IF($J1375,VLOOKUP(HOUR($A1375),Grid!$A$2:$E$25,3),VLOOKUP(HOUR($A1375),Grid!$A$2:$E$25,5))</f>
        <v>0.13</v>
      </c>
      <c r="M1375">
        <f t="shared" si="43"/>
        <v>0.11648</v>
      </c>
    </row>
    <row r="1376" spans="1:13" x14ac:dyDescent="0.2">
      <c r="A1376" s="1">
        <v>43524.291666666664</v>
      </c>
      <c r="B1376" t="s">
        <v>9</v>
      </c>
      <c r="C1376" t="s">
        <v>10</v>
      </c>
      <c r="H1376">
        <v>890.51</v>
      </c>
      <c r="I1376">
        <v>0.89100000000000001</v>
      </c>
      <c r="J1376" t="b">
        <f t="shared" si="42"/>
        <v>0</v>
      </c>
      <c r="K1376" t="str">
        <f>IF($J1376,VLOOKUP(HOUR($A1376),Grid!$A$2:$E$25,2),VLOOKUP(HOUR($A1376),Grid!$A$2:$E$25,4))</f>
        <v>Winter Off-Peak</v>
      </c>
      <c r="L1376">
        <f>IF($J1376,VLOOKUP(HOUR($A1376),Grid!$A$2:$E$25,3),VLOOKUP(HOUR($A1376),Grid!$A$2:$E$25,5))</f>
        <v>0.16</v>
      </c>
      <c r="M1376">
        <f t="shared" si="43"/>
        <v>0.14255999999999999</v>
      </c>
    </row>
    <row r="1377" spans="1:13" x14ac:dyDescent="0.2">
      <c r="A1377" s="1">
        <v>43524.333333333336</v>
      </c>
      <c r="B1377" t="s">
        <v>9</v>
      </c>
      <c r="C1377" t="s">
        <v>10</v>
      </c>
      <c r="H1377">
        <v>1352.23</v>
      </c>
      <c r="I1377">
        <v>1.3520000000000001</v>
      </c>
      <c r="J1377" t="b">
        <f t="shared" si="42"/>
        <v>0</v>
      </c>
      <c r="K1377" t="str">
        <f>IF($J1377,VLOOKUP(HOUR($A1377),Grid!$A$2:$E$25,2),VLOOKUP(HOUR($A1377),Grid!$A$2:$E$25,4))</f>
        <v>Winter Off-Peak</v>
      </c>
      <c r="L1377">
        <f>IF($J1377,VLOOKUP(HOUR($A1377),Grid!$A$2:$E$25,3),VLOOKUP(HOUR($A1377),Grid!$A$2:$E$25,5))</f>
        <v>0.16</v>
      </c>
      <c r="M1377">
        <f t="shared" si="43"/>
        <v>0.21632000000000001</v>
      </c>
    </row>
    <row r="1378" spans="1:13" x14ac:dyDescent="0.2">
      <c r="A1378" s="1">
        <v>43524.375</v>
      </c>
      <c r="B1378" t="s">
        <v>9</v>
      </c>
      <c r="C1378" t="s">
        <v>10</v>
      </c>
      <c r="H1378">
        <v>1115.3820000000001</v>
      </c>
      <c r="I1378">
        <v>1.115</v>
      </c>
      <c r="J1378" t="b">
        <f t="shared" si="42"/>
        <v>0</v>
      </c>
      <c r="K1378" t="str">
        <f>IF($J1378,VLOOKUP(HOUR($A1378),Grid!$A$2:$E$25,2),VLOOKUP(HOUR($A1378),Grid!$A$2:$E$25,4))</f>
        <v>Winter Off-Peak</v>
      </c>
      <c r="L1378">
        <f>IF($J1378,VLOOKUP(HOUR($A1378),Grid!$A$2:$E$25,3),VLOOKUP(HOUR($A1378),Grid!$A$2:$E$25,5))</f>
        <v>0.16</v>
      </c>
      <c r="M1378">
        <f t="shared" si="43"/>
        <v>0.1784</v>
      </c>
    </row>
    <row r="1379" spans="1:13" x14ac:dyDescent="0.2">
      <c r="A1379" s="1">
        <v>43524.416666666664</v>
      </c>
      <c r="B1379" t="s">
        <v>9</v>
      </c>
      <c r="C1379" t="s">
        <v>10</v>
      </c>
      <c r="H1379">
        <v>780.68100000000004</v>
      </c>
      <c r="I1379">
        <v>0.78100000000000003</v>
      </c>
      <c r="J1379" t="b">
        <f t="shared" si="42"/>
        <v>0</v>
      </c>
      <c r="K1379" t="str">
        <f>IF($J1379,VLOOKUP(HOUR($A1379),Grid!$A$2:$E$25,2),VLOOKUP(HOUR($A1379),Grid!$A$2:$E$25,4))</f>
        <v>Winter Off-Peak</v>
      </c>
      <c r="L1379">
        <f>IF($J1379,VLOOKUP(HOUR($A1379),Grid!$A$2:$E$25,3),VLOOKUP(HOUR($A1379),Grid!$A$2:$E$25,5))</f>
        <v>0.16</v>
      </c>
      <c r="M1379">
        <f t="shared" si="43"/>
        <v>0.12496</v>
      </c>
    </row>
    <row r="1380" spans="1:13" x14ac:dyDescent="0.2">
      <c r="A1380" s="1">
        <v>43524.458333333336</v>
      </c>
      <c r="B1380" t="s">
        <v>9</v>
      </c>
      <c r="C1380" t="s">
        <v>10</v>
      </c>
      <c r="H1380">
        <v>1103.249</v>
      </c>
      <c r="I1380">
        <v>1.103</v>
      </c>
      <c r="J1380" t="b">
        <f t="shared" si="42"/>
        <v>0</v>
      </c>
      <c r="K1380" t="str">
        <f>IF($J1380,VLOOKUP(HOUR($A1380),Grid!$A$2:$E$25,2),VLOOKUP(HOUR($A1380),Grid!$A$2:$E$25,4))</f>
        <v>Winter Off-Peak</v>
      </c>
      <c r="L1380">
        <f>IF($J1380,VLOOKUP(HOUR($A1380),Grid!$A$2:$E$25,3),VLOOKUP(HOUR($A1380),Grid!$A$2:$E$25,5))</f>
        <v>0.16</v>
      </c>
      <c r="M1380">
        <f t="shared" si="43"/>
        <v>0.17648</v>
      </c>
    </row>
    <row r="1381" spans="1:13" x14ac:dyDescent="0.2">
      <c r="A1381" s="1">
        <v>43524.5</v>
      </c>
      <c r="B1381" t="s">
        <v>9</v>
      </c>
      <c r="C1381" t="s">
        <v>10</v>
      </c>
      <c r="H1381">
        <v>1366.894</v>
      </c>
      <c r="I1381">
        <v>1.367</v>
      </c>
      <c r="J1381" t="b">
        <f t="shared" si="42"/>
        <v>0</v>
      </c>
      <c r="K1381" t="str">
        <f>IF($J1381,VLOOKUP(HOUR($A1381),Grid!$A$2:$E$25,2),VLOOKUP(HOUR($A1381),Grid!$A$2:$E$25,4))</f>
        <v>Winter Off-Peak</v>
      </c>
      <c r="L1381">
        <f>IF($J1381,VLOOKUP(HOUR($A1381),Grid!$A$2:$E$25,3),VLOOKUP(HOUR($A1381),Grid!$A$2:$E$25,5))</f>
        <v>0.16</v>
      </c>
      <c r="M1381">
        <f t="shared" si="43"/>
        <v>0.21872</v>
      </c>
    </row>
    <row r="1382" spans="1:13" x14ac:dyDescent="0.2">
      <c r="A1382" s="1">
        <v>43524.541666666664</v>
      </c>
      <c r="B1382" t="s">
        <v>9</v>
      </c>
      <c r="C1382" t="s">
        <v>10</v>
      </c>
      <c r="H1382">
        <v>1355.076</v>
      </c>
      <c r="I1382">
        <v>1.355</v>
      </c>
      <c r="J1382" t="b">
        <f t="shared" si="42"/>
        <v>0</v>
      </c>
      <c r="K1382" t="str">
        <f>IF($J1382,VLOOKUP(HOUR($A1382),Grid!$A$2:$E$25,2),VLOOKUP(HOUR($A1382),Grid!$A$2:$E$25,4))</f>
        <v>Winter Peak</v>
      </c>
      <c r="L1382">
        <f>IF($J1382,VLOOKUP(HOUR($A1382),Grid!$A$2:$E$25,3),VLOOKUP(HOUR($A1382),Grid!$A$2:$E$25,5))</f>
        <v>0.24</v>
      </c>
      <c r="M1382">
        <f t="shared" si="43"/>
        <v>0.32519999999999999</v>
      </c>
    </row>
    <row r="1383" spans="1:13" x14ac:dyDescent="0.2">
      <c r="A1383" s="1">
        <v>43524.583333333336</v>
      </c>
      <c r="B1383" t="s">
        <v>9</v>
      </c>
      <c r="C1383" t="s">
        <v>10</v>
      </c>
      <c r="H1383">
        <v>1308.125</v>
      </c>
      <c r="I1383">
        <v>1.3080000000000001</v>
      </c>
      <c r="J1383" t="b">
        <f t="shared" si="42"/>
        <v>0</v>
      </c>
      <c r="K1383" t="str">
        <f>IF($J1383,VLOOKUP(HOUR($A1383),Grid!$A$2:$E$25,2),VLOOKUP(HOUR($A1383),Grid!$A$2:$E$25,4))</f>
        <v>Winter Peak</v>
      </c>
      <c r="L1383">
        <f>IF($J1383,VLOOKUP(HOUR($A1383),Grid!$A$2:$E$25,3),VLOOKUP(HOUR($A1383),Grid!$A$2:$E$25,5))</f>
        <v>0.24</v>
      </c>
      <c r="M1383">
        <f t="shared" si="43"/>
        <v>0.31391999999999998</v>
      </c>
    </row>
    <row r="1384" spans="1:13" x14ac:dyDescent="0.2">
      <c r="A1384" s="1">
        <v>43524.625</v>
      </c>
      <c r="B1384" t="s">
        <v>9</v>
      </c>
      <c r="C1384" t="s">
        <v>10</v>
      </c>
      <c r="H1384">
        <v>731.46100000000001</v>
      </c>
      <c r="I1384">
        <v>0.73099999999999998</v>
      </c>
      <c r="J1384" t="b">
        <f t="shared" si="42"/>
        <v>0</v>
      </c>
      <c r="K1384" t="str">
        <f>IF($J1384,VLOOKUP(HOUR($A1384),Grid!$A$2:$E$25,2),VLOOKUP(HOUR($A1384),Grid!$A$2:$E$25,4))</f>
        <v>Winter Peak</v>
      </c>
      <c r="L1384">
        <f>IF($J1384,VLOOKUP(HOUR($A1384),Grid!$A$2:$E$25,3),VLOOKUP(HOUR($A1384),Grid!$A$2:$E$25,5))</f>
        <v>0.24</v>
      </c>
      <c r="M1384">
        <f t="shared" si="43"/>
        <v>0.17543999999999998</v>
      </c>
    </row>
    <row r="1385" spans="1:13" x14ac:dyDescent="0.2">
      <c r="A1385" s="1">
        <v>43524.666666666664</v>
      </c>
      <c r="B1385" t="s">
        <v>9</v>
      </c>
      <c r="C1385" t="s">
        <v>10</v>
      </c>
      <c r="H1385">
        <v>1178.221</v>
      </c>
      <c r="I1385">
        <v>1.1779999999999999</v>
      </c>
      <c r="J1385" t="b">
        <f t="shared" si="42"/>
        <v>0</v>
      </c>
      <c r="K1385" t="str">
        <f>IF($J1385,VLOOKUP(HOUR($A1385),Grid!$A$2:$E$25,2),VLOOKUP(HOUR($A1385),Grid!$A$2:$E$25,4))</f>
        <v>Winter Peak</v>
      </c>
      <c r="L1385">
        <f>IF($J1385,VLOOKUP(HOUR($A1385),Grid!$A$2:$E$25,3),VLOOKUP(HOUR($A1385),Grid!$A$2:$E$25,5))</f>
        <v>0.24</v>
      </c>
      <c r="M1385">
        <f t="shared" si="43"/>
        <v>0.28271999999999997</v>
      </c>
    </row>
    <row r="1386" spans="1:13" x14ac:dyDescent="0.2">
      <c r="A1386" s="1">
        <v>43524.708333333336</v>
      </c>
      <c r="B1386" t="s">
        <v>9</v>
      </c>
      <c r="C1386" t="s">
        <v>10</v>
      </c>
      <c r="H1386">
        <v>3502.3620000000001</v>
      </c>
      <c r="I1386">
        <v>3.5019999999999998</v>
      </c>
      <c r="J1386" t="b">
        <f t="shared" si="42"/>
        <v>0</v>
      </c>
      <c r="K1386" t="str">
        <f>IF($J1386,VLOOKUP(HOUR($A1386),Grid!$A$2:$E$25,2),VLOOKUP(HOUR($A1386),Grid!$A$2:$E$25,4))</f>
        <v>Winter Peak</v>
      </c>
      <c r="L1386">
        <f>IF($J1386,VLOOKUP(HOUR($A1386),Grid!$A$2:$E$25,3),VLOOKUP(HOUR($A1386),Grid!$A$2:$E$25,5))</f>
        <v>0.24</v>
      </c>
      <c r="M1386">
        <f t="shared" si="43"/>
        <v>0.84047999999999989</v>
      </c>
    </row>
    <row r="1387" spans="1:13" x14ac:dyDescent="0.2">
      <c r="A1387" s="1">
        <v>43524.75</v>
      </c>
      <c r="B1387" t="s">
        <v>9</v>
      </c>
      <c r="C1387" t="s">
        <v>10</v>
      </c>
      <c r="H1387">
        <v>2237.6309999999999</v>
      </c>
      <c r="I1387">
        <v>2.238</v>
      </c>
      <c r="J1387" t="b">
        <f t="shared" si="42"/>
        <v>0</v>
      </c>
      <c r="K1387" t="str">
        <f>IF($J1387,VLOOKUP(HOUR($A1387),Grid!$A$2:$E$25,2),VLOOKUP(HOUR($A1387),Grid!$A$2:$E$25,4))</f>
        <v>Winter Peak</v>
      </c>
      <c r="L1387">
        <f>IF($J1387,VLOOKUP(HOUR($A1387),Grid!$A$2:$E$25,3),VLOOKUP(HOUR($A1387),Grid!$A$2:$E$25,5))</f>
        <v>0.24</v>
      </c>
      <c r="M1387">
        <f t="shared" si="43"/>
        <v>0.53711999999999993</v>
      </c>
    </row>
    <row r="1388" spans="1:13" x14ac:dyDescent="0.2">
      <c r="A1388" s="1">
        <v>43524.791666666664</v>
      </c>
      <c r="B1388" t="s">
        <v>9</v>
      </c>
      <c r="C1388" t="s">
        <v>10</v>
      </c>
      <c r="H1388">
        <v>2416.4209999999998</v>
      </c>
      <c r="I1388">
        <v>2.4159999999999999</v>
      </c>
      <c r="J1388" t="b">
        <f t="shared" si="42"/>
        <v>0</v>
      </c>
      <c r="K1388" t="str">
        <f>IF($J1388,VLOOKUP(HOUR($A1388),Grid!$A$2:$E$25,2),VLOOKUP(HOUR($A1388),Grid!$A$2:$E$25,4))</f>
        <v>Winter Off-Peak</v>
      </c>
      <c r="L1388">
        <f>IF($J1388,VLOOKUP(HOUR($A1388),Grid!$A$2:$E$25,3),VLOOKUP(HOUR($A1388),Grid!$A$2:$E$25,5))</f>
        <v>0.17</v>
      </c>
      <c r="M1388">
        <f t="shared" si="43"/>
        <v>0.41072000000000003</v>
      </c>
    </row>
    <row r="1389" spans="1:13" x14ac:dyDescent="0.2">
      <c r="A1389" s="1">
        <v>43524.833333333336</v>
      </c>
      <c r="B1389" t="s">
        <v>9</v>
      </c>
      <c r="C1389" t="s">
        <v>10</v>
      </c>
      <c r="H1389">
        <v>2232.5819999999999</v>
      </c>
      <c r="I1389">
        <v>2.2330000000000001</v>
      </c>
      <c r="J1389" t="b">
        <f t="shared" si="42"/>
        <v>0</v>
      </c>
      <c r="K1389" t="str">
        <f>IF($J1389,VLOOKUP(HOUR($A1389),Grid!$A$2:$E$25,2),VLOOKUP(HOUR($A1389),Grid!$A$2:$E$25,4))</f>
        <v>Winter Off-Peak</v>
      </c>
      <c r="L1389">
        <f>IF($J1389,VLOOKUP(HOUR($A1389),Grid!$A$2:$E$25,3),VLOOKUP(HOUR($A1389),Grid!$A$2:$E$25,5))</f>
        <v>0.17</v>
      </c>
      <c r="M1389">
        <f t="shared" si="43"/>
        <v>0.37961000000000006</v>
      </c>
    </row>
    <row r="1390" spans="1:13" x14ac:dyDescent="0.2">
      <c r="A1390" s="1">
        <v>43524.875</v>
      </c>
      <c r="B1390" t="s">
        <v>9</v>
      </c>
      <c r="C1390" t="s">
        <v>10</v>
      </c>
      <c r="H1390">
        <v>2048.17</v>
      </c>
      <c r="I1390">
        <v>2.048</v>
      </c>
      <c r="J1390" t="b">
        <f t="shared" si="42"/>
        <v>0</v>
      </c>
      <c r="K1390" t="str">
        <f>IF($J1390,VLOOKUP(HOUR($A1390),Grid!$A$2:$E$25,2),VLOOKUP(HOUR($A1390),Grid!$A$2:$E$25,4))</f>
        <v>Winter Off-Peak</v>
      </c>
      <c r="L1390">
        <f>IF($J1390,VLOOKUP(HOUR($A1390),Grid!$A$2:$E$25,3),VLOOKUP(HOUR($A1390),Grid!$A$2:$E$25,5))</f>
        <v>0.13</v>
      </c>
      <c r="M1390">
        <f t="shared" si="43"/>
        <v>0.26624000000000003</v>
      </c>
    </row>
    <row r="1391" spans="1:13" x14ac:dyDescent="0.2">
      <c r="A1391" s="1">
        <v>43524.916666666664</v>
      </c>
      <c r="B1391" t="s">
        <v>9</v>
      </c>
      <c r="C1391" t="s">
        <v>10</v>
      </c>
      <c r="H1391">
        <v>1971.7819999999999</v>
      </c>
      <c r="I1391">
        <v>1.972</v>
      </c>
      <c r="J1391" t="b">
        <f t="shared" si="42"/>
        <v>0</v>
      </c>
      <c r="K1391" t="str">
        <f>IF($J1391,VLOOKUP(HOUR($A1391),Grid!$A$2:$E$25,2),VLOOKUP(HOUR($A1391),Grid!$A$2:$E$25,4))</f>
        <v>Winter Off-Peak</v>
      </c>
      <c r="L1391">
        <f>IF($J1391,VLOOKUP(HOUR($A1391),Grid!$A$2:$E$25,3),VLOOKUP(HOUR($A1391),Grid!$A$2:$E$25,5))</f>
        <v>0.13</v>
      </c>
      <c r="M1391">
        <f t="shared" si="43"/>
        <v>0.25636000000000003</v>
      </c>
    </row>
    <row r="1392" spans="1:13" x14ac:dyDescent="0.2">
      <c r="A1392" s="1">
        <v>43524.958333333336</v>
      </c>
      <c r="B1392" t="s">
        <v>9</v>
      </c>
      <c r="C1392" t="s">
        <v>10</v>
      </c>
      <c r="H1392">
        <v>1240.462</v>
      </c>
      <c r="I1392">
        <v>1.24</v>
      </c>
      <c r="J1392" t="b">
        <f t="shared" si="42"/>
        <v>0</v>
      </c>
      <c r="K1392" t="str">
        <f>IF($J1392,VLOOKUP(HOUR($A1392),Grid!$A$2:$E$25,2),VLOOKUP(HOUR($A1392),Grid!$A$2:$E$25,4))</f>
        <v>Winter Off-Peak</v>
      </c>
      <c r="L1392">
        <f>IF($J1392,VLOOKUP(HOUR($A1392),Grid!$A$2:$E$25,3),VLOOKUP(HOUR($A1392),Grid!$A$2:$E$25,5))</f>
        <v>0.13</v>
      </c>
      <c r="M1392">
        <f t="shared" si="43"/>
        <v>0.16120000000000001</v>
      </c>
    </row>
    <row r="1393" spans="1:13" x14ac:dyDescent="0.2">
      <c r="A1393" s="1">
        <v>43525</v>
      </c>
      <c r="B1393" t="s">
        <v>9</v>
      </c>
      <c r="C1393" t="s">
        <v>10</v>
      </c>
      <c r="H1393">
        <v>910.56200000000001</v>
      </c>
      <c r="I1393">
        <v>0.91100000000000003</v>
      </c>
      <c r="J1393" t="b">
        <f t="shared" si="42"/>
        <v>0</v>
      </c>
      <c r="K1393" t="str">
        <f>IF($J1393,VLOOKUP(HOUR($A1393),Grid!$A$2:$E$25,2),VLOOKUP(HOUR($A1393),Grid!$A$2:$E$25,4))</f>
        <v>Winter Super-Off-Peak</v>
      </c>
      <c r="L1393">
        <f>IF($J1393,VLOOKUP(HOUR($A1393),Grid!$A$2:$E$25,3),VLOOKUP(HOUR($A1393),Grid!$A$2:$E$25,5))</f>
        <v>0.13</v>
      </c>
      <c r="M1393">
        <f t="shared" si="43"/>
        <v>0.11843000000000001</v>
      </c>
    </row>
    <row r="1394" spans="1:13" x14ac:dyDescent="0.2">
      <c r="A1394" s="1">
        <v>43525.041666666664</v>
      </c>
      <c r="B1394" t="s">
        <v>9</v>
      </c>
      <c r="C1394" t="s">
        <v>10</v>
      </c>
      <c r="H1394">
        <v>907.40200000000004</v>
      </c>
      <c r="I1394">
        <v>0.90700000000000003</v>
      </c>
      <c r="J1394" t="b">
        <f t="shared" si="42"/>
        <v>0</v>
      </c>
      <c r="K1394" t="str">
        <f>IF($J1394,VLOOKUP(HOUR($A1394),Grid!$A$2:$E$25,2),VLOOKUP(HOUR($A1394),Grid!$A$2:$E$25,4))</f>
        <v>Winter Super-Off-Peak</v>
      </c>
      <c r="L1394">
        <f>IF($J1394,VLOOKUP(HOUR($A1394),Grid!$A$2:$E$25,3),VLOOKUP(HOUR($A1394),Grid!$A$2:$E$25,5))</f>
        <v>0.13</v>
      </c>
      <c r="M1394">
        <f t="shared" si="43"/>
        <v>0.11791</v>
      </c>
    </row>
    <row r="1395" spans="1:13" x14ac:dyDescent="0.2">
      <c r="A1395" s="1">
        <v>43525.083333333336</v>
      </c>
      <c r="B1395" t="s">
        <v>9</v>
      </c>
      <c r="C1395" t="s">
        <v>10</v>
      </c>
      <c r="H1395">
        <v>900.84199999999998</v>
      </c>
      <c r="I1395">
        <v>0.90100000000000002</v>
      </c>
      <c r="J1395" t="b">
        <f t="shared" si="42"/>
        <v>0</v>
      </c>
      <c r="K1395" t="str">
        <f>IF($J1395,VLOOKUP(HOUR($A1395),Grid!$A$2:$E$25,2),VLOOKUP(HOUR($A1395),Grid!$A$2:$E$25,4))</f>
        <v>Winter Off-Peak</v>
      </c>
      <c r="L1395">
        <f>IF($J1395,VLOOKUP(HOUR($A1395),Grid!$A$2:$E$25,3),VLOOKUP(HOUR($A1395),Grid!$A$2:$E$25,5))</f>
        <v>0.13</v>
      </c>
      <c r="M1395">
        <f t="shared" si="43"/>
        <v>0.11713000000000001</v>
      </c>
    </row>
    <row r="1396" spans="1:13" x14ac:dyDescent="0.2">
      <c r="A1396" s="1">
        <v>43525.125</v>
      </c>
      <c r="B1396" t="s">
        <v>9</v>
      </c>
      <c r="C1396" t="s">
        <v>10</v>
      </c>
      <c r="H1396">
        <v>6689.0789999999997</v>
      </c>
      <c r="I1396">
        <v>6.6890000000000001</v>
      </c>
      <c r="J1396" t="b">
        <f t="shared" si="42"/>
        <v>0</v>
      </c>
      <c r="K1396" t="str">
        <f>IF($J1396,VLOOKUP(HOUR($A1396),Grid!$A$2:$E$25,2),VLOOKUP(HOUR($A1396),Grid!$A$2:$E$25,4))</f>
        <v>Winter Super-Off-Peak</v>
      </c>
      <c r="L1396">
        <f>IF($J1396,VLOOKUP(HOUR($A1396),Grid!$A$2:$E$25,3),VLOOKUP(HOUR($A1396),Grid!$A$2:$E$25,5))</f>
        <v>0.13</v>
      </c>
      <c r="M1396">
        <f t="shared" si="43"/>
        <v>0.86957000000000007</v>
      </c>
    </row>
    <row r="1397" spans="1:13" x14ac:dyDescent="0.2">
      <c r="A1397" s="1">
        <v>43525.166666666664</v>
      </c>
      <c r="B1397" t="s">
        <v>9</v>
      </c>
      <c r="C1397" t="s">
        <v>10</v>
      </c>
      <c r="H1397">
        <v>9905.0059999999994</v>
      </c>
      <c r="I1397">
        <v>9.9049999999999994</v>
      </c>
      <c r="J1397" t="b">
        <f t="shared" si="42"/>
        <v>0</v>
      </c>
      <c r="K1397" t="str">
        <f>IF($J1397,VLOOKUP(HOUR($A1397),Grid!$A$2:$E$25,2),VLOOKUP(HOUR($A1397),Grid!$A$2:$E$25,4))</f>
        <v>Winter Super-Off-Peak</v>
      </c>
      <c r="L1397">
        <f>IF($J1397,VLOOKUP(HOUR($A1397),Grid!$A$2:$E$25,3),VLOOKUP(HOUR($A1397),Grid!$A$2:$E$25,5))</f>
        <v>0.13</v>
      </c>
      <c r="M1397">
        <f t="shared" si="43"/>
        <v>1.28765</v>
      </c>
    </row>
    <row r="1398" spans="1:13" x14ac:dyDescent="0.2">
      <c r="A1398" s="1">
        <v>43525.208333333336</v>
      </c>
      <c r="B1398" t="s">
        <v>9</v>
      </c>
      <c r="C1398" t="s">
        <v>10</v>
      </c>
      <c r="H1398">
        <v>893.29100000000005</v>
      </c>
      <c r="I1398">
        <v>0.89300000000000002</v>
      </c>
      <c r="J1398" t="b">
        <f t="shared" si="42"/>
        <v>0</v>
      </c>
      <c r="K1398" t="str">
        <f>IF($J1398,VLOOKUP(HOUR($A1398),Grid!$A$2:$E$25,2),VLOOKUP(HOUR($A1398),Grid!$A$2:$E$25,4))</f>
        <v>Winter Super-Off-Peak</v>
      </c>
      <c r="L1398">
        <f>IF($J1398,VLOOKUP(HOUR($A1398),Grid!$A$2:$E$25,3),VLOOKUP(HOUR($A1398),Grid!$A$2:$E$25,5))</f>
        <v>0.13</v>
      </c>
      <c r="M1398">
        <f t="shared" si="43"/>
        <v>0.11609000000000001</v>
      </c>
    </row>
    <row r="1399" spans="1:13" x14ac:dyDescent="0.2">
      <c r="A1399" s="1">
        <v>43525.25</v>
      </c>
      <c r="B1399" t="s">
        <v>9</v>
      </c>
      <c r="C1399" t="s">
        <v>10</v>
      </c>
      <c r="H1399">
        <v>917.61699999999996</v>
      </c>
      <c r="I1399">
        <v>0.91800000000000004</v>
      </c>
      <c r="J1399" t="b">
        <f t="shared" si="42"/>
        <v>0</v>
      </c>
      <c r="K1399" t="str">
        <f>IF($J1399,VLOOKUP(HOUR($A1399),Grid!$A$2:$E$25,2),VLOOKUP(HOUR($A1399),Grid!$A$2:$E$25,4))</f>
        <v>Winter Super-Off-Peak</v>
      </c>
      <c r="L1399">
        <f>IF($J1399,VLOOKUP(HOUR($A1399),Grid!$A$2:$E$25,3),VLOOKUP(HOUR($A1399),Grid!$A$2:$E$25,5))</f>
        <v>0.13</v>
      </c>
      <c r="M1399">
        <f t="shared" si="43"/>
        <v>0.11934000000000002</v>
      </c>
    </row>
    <row r="1400" spans="1:13" x14ac:dyDescent="0.2">
      <c r="A1400" s="1">
        <v>43525.291666666664</v>
      </c>
      <c r="B1400" t="s">
        <v>9</v>
      </c>
      <c r="C1400" t="s">
        <v>10</v>
      </c>
      <c r="H1400">
        <v>1234.606</v>
      </c>
      <c r="I1400">
        <v>1.2350000000000001</v>
      </c>
      <c r="J1400" t="b">
        <f t="shared" si="42"/>
        <v>0</v>
      </c>
      <c r="K1400" t="str">
        <f>IF($J1400,VLOOKUP(HOUR($A1400),Grid!$A$2:$E$25,2),VLOOKUP(HOUR($A1400),Grid!$A$2:$E$25,4))</f>
        <v>Winter Off-Peak</v>
      </c>
      <c r="L1400">
        <f>IF($J1400,VLOOKUP(HOUR($A1400),Grid!$A$2:$E$25,3),VLOOKUP(HOUR($A1400),Grid!$A$2:$E$25,5))</f>
        <v>0.16</v>
      </c>
      <c r="M1400">
        <f t="shared" si="43"/>
        <v>0.19760000000000003</v>
      </c>
    </row>
    <row r="1401" spans="1:13" x14ac:dyDescent="0.2">
      <c r="A1401" s="1">
        <v>43525.333333333336</v>
      </c>
      <c r="B1401" t="s">
        <v>9</v>
      </c>
      <c r="C1401" t="s">
        <v>10</v>
      </c>
      <c r="H1401">
        <v>1368.4580000000001</v>
      </c>
      <c r="I1401">
        <v>1.3680000000000001</v>
      </c>
      <c r="J1401" t="b">
        <f t="shared" si="42"/>
        <v>0</v>
      </c>
      <c r="K1401" t="str">
        <f>IF($J1401,VLOOKUP(HOUR($A1401),Grid!$A$2:$E$25,2),VLOOKUP(HOUR($A1401),Grid!$A$2:$E$25,4))</f>
        <v>Winter Off-Peak</v>
      </c>
      <c r="L1401">
        <f>IF($J1401,VLOOKUP(HOUR($A1401),Grid!$A$2:$E$25,3),VLOOKUP(HOUR($A1401),Grid!$A$2:$E$25,5))</f>
        <v>0.16</v>
      </c>
      <c r="M1401">
        <f t="shared" si="43"/>
        <v>0.21888000000000002</v>
      </c>
    </row>
    <row r="1402" spans="1:13" x14ac:dyDescent="0.2">
      <c r="A1402" s="1">
        <v>43525.375</v>
      </c>
      <c r="B1402" t="s">
        <v>9</v>
      </c>
      <c r="C1402" t="s">
        <v>10</v>
      </c>
      <c r="H1402">
        <v>1165.386</v>
      </c>
      <c r="I1402">
        <v>1.165</v>
      </c>
      <c r="J1402" t="b">
        <f t="shared" si="42"/>
        <v>0</v>
      </c>
      <c r="K1402" t="str">
        <f>IF($J1402,VLOOKUP(HOUR($A1402),Grid!$A$2:$E$25,2),VLOOKUP(HOUR($A1402),Grid!$A$2:$E$25,4))</f>
        <v>Winter Off-Peak</v>
      </c>
      <c r="L1402">
        <f>IF($J1402,VLOOKUP(HOUR($A1402),Grid!$A$2:$E$25,3),VLOOKUP(HOUR($A1402),Grid!$A$2:$E$25,5))</f>
        <v>0.16</v>
      </c>
      <c r="M1402">
        <f t="shared" si="43"/>
        <v>0.18640000000000001</v>
      </c>
    </row>
    <row r="1403" spans="1:13" x14ac:dyDescent="0.2">
      <c r="A1403" s="1">
        <v>43525.416666666664</v>
      </c>
      <c r="B1403" t="s">
        <v>9</v>
      </c>
      <c r="C1403" t="s">
        <v>10</v>
      </c>
      <c r="H1403">
        <v>842.60599999999999</v>
      </c>
      <c r="I1403">
        <v>0.84299999999999997</v>
      </c>
      <c r="J1403" t="b">
        <f t="shared" si="42"/>
        <v>0</v>
      </c>
      <c r="K1403" t="str">
        <f>IF($J1403,VLOOKUP(HOUR($A1403),Grid!$A$2:$E$25,2),VLOOKUP(HOUR($A1403),Grid!$A$2:$E$25,4))</f>
        <v>Winter Off-Peak</v>
      </c>
      <c r="L1403">
        <f>IF($J1403,VLOOKUP(HOUR($A1403),Grid!$A$2:$E$25,3),VLOOKUP(HOUR($A1403),Grid!$A$2:$E$25,5))</f>
        <v>0.16</v>
      </c>
      <c r="M1403">
        <f t="shared" si="43"/>
        <v>0.13488</v>
      </c>
    </row>
    <row r="1404" spans="1:13" x14ac:dyDescent="0.2">
      <c r="A1404" s="1">
        <v>43525.458333333336</v>
      </c>
      <c r="B1404" t="s">
        <v>9</v>
      </c>
      <c r="C1404" t="s">
        <v>10</v>
      </c>
      <c r="H1404">
        <v>990.25900000000001</v>
      </c>
      <c r="I1404">
        <v>0.99</v>
      </c>
      <c r="J1404" t="b">
        <f t="shared" si="42"/>
        <v>0</v>
      </c>
      <c r="K1404" t="str">
        <f>IF($J1404,VLOOKUP(HOUR($A1404),Grid!$A$2:$E$25,2),VLOOKUP(HOUR($A1404),Grid!$A$2:$E$25,4))</f>
        <v>Winter Off-Peak</v>
      </c>
      <c r="L1404">
        <f>IF($J1404,VLOOKUP(HOUR($A1404),Grid!$A$2:$E$25,3),VLOOKUP(HOUR($A1404),Grid!$A$2:$E$25,5))</f>
        <v>0.16</v>
      </c>
      <c r="M1404">
        <f t="shared" si="43"/>
        <v>0.15840000000000001</v>
      </c>
    </row>
    <row r="1405" spans="1:13" x14ac:dyDescent="0.2">
      <c r="A1405" s="1">
        <v>43525.5</v>
      </c>
      <c r="B1405" t="s">
        <v>9</v>
      </c>
      <c r="C1405" t="s">
        <v>10</v>
      </c>
      <c r="H1405">
        <v>1725.3030000000001</v>
      </c>
      <c r="I1405">
        <v>1.7250000000000001</v>
      </c>
      <c r="J1405" t="b">
        <f t="shared" si="42"/>
        <v>0</v>
      </c>
      <c r="K1405" t="str">
        <f>IF($J1405,VLOOKUP(HOUR($A1405),Grid!$A$2:$E$25,2),VLOOKUP(HOUR($A1405),Grid!$A$2:$E$25,4))</f>
        <v>Winter Off-Peak</v>
      </c>
      <c r="L1405">
        <f>IF($J1405,VLOOKUP(HOUR($A1405),Grid!$A$2:$E$25,3),VLOOKUP(HOUR($A1405),Grid!$A$2:$E$25,5))</f>
        <v>0.16</v>
      </c>
      <c r="M1405">
        <f t="shared" si="43"/>
        <v>0.27600000000000002</v>
      </c>
    </row>
    <row r="1406" spans="1:13" x14ac:dyDescent="0.2">
      <c r="A1406" s="1">
        <v>43525.541666666664</v>
      </c>
      <c r="B1406" t="s">
        <v>9</v>
      </c>
      <c r="C1406" t="s">
        <v>10</v>
      </c>
      <c r="H1406">
        <v>2205.114</v>
      </c>
      <c r="I1406">
        <v>2.2050000000000001</v>
      </c>
      <c r="J1406" t="b">
        <f t="shared" si="42"/>
        <v>0</v>
      </c>
      <c r="K1406" t="str">
        <f>IF($J1406,VLOOKUP(HOUR($A1406),Grid!$A$2:$E$25,2),VLOOKUP(HOUR($A1406),Grid!$A$2:$E$25,4))</f>
        <v>Winter Peak</v>
      </c>
      <c r="L1406">
        <f>IF($J1406,VLOOKUP(HOUR($A1406),Grid!$A$2:$E$25,3),VLOOKUP(HOUR($A1406),Grid!$A$2:$E$25,5))</f>
        <v>0.24</v>
      </c>
      <c r="M1406">
        <f t="shared" si="43"/>
        <v>0.5292</v>
      </c>
    </row>
    <row r="1407" spans="1:13" x14ac:dyDescent="0.2">
      <c r="A1407" s="1">
        <v>43525.583333333336</v>
      </c>
      <c r="B1407" t="s">
        <v>9</v>
      </c>
      <c r="C1407" t="s">
        <v>10</v>
      </c>
      <c r="H1407">
        <v>5407.48</v>
      </c>
      <c r="I1407">
        <v>5.407</v>
      </c>
      <c r="J1407" t="b">
        <f t="shared" si="42"/>
        <v>0</v>
      </c>
      <c r="K1407" t="str">
        <f>IF($J1407,VLOOKUP(HOUR($A1407),Grid!$A$2:$E$25,2),VLOOKUP(HOUR($A1407),Grid!$A$2:$E$25,4))</f>
        <v>Winter Peak</v>
      </c>
      <c r="L1407">
        <f>IF($J1407,VLOOKUP(HOUR($A1407),Grid!$A$2:$E$25,3),VLOOKUP(HOUR($A1407),Grid!$A$2:$E$25,5))</f>
        <v>0.24</v>
      </c>
      <c r="M1407">
        <f t="shared" si="43"/>
        <v>1.2976799999999999</v>
      </c>
    </row>
    <row r="1408" spans="1:13" x14ac:dyDescent="0.2">
      <c r="A1408" s="1">
        <v>43525.625</v>
      </c>
      <c r="B1408" t="s">
        <v>9</v>
      </c>
      <c r="C1408" t="s">
        <v>10</v>
      </c>
      <c r="H1408">
        <v>4393.1319999999996</v>
      </c>
      <c r="I1408">
        <v>4.3929999999999998</v>
      </c>
      <c r="J1408" t="b">
        <f t="shared" si="42"/>
        <v>0</v>
      </c>
      <c r="K1408" t="str">
        <f>IF($J1408,VLOOKUP(HOUR($A1408),Grid!$A$2:$E$25,2),VLOOKUP(HOUR($A1408),Grid!$A$2:$E$25,4))</f>
        <v>Winter Peak</v>
      </c>
      <c r="L1408">
        <f>IF($J1408,VLOOKUP(HOUR($A1408),Grid!$A$2:$E$25,3),VLOOKUP(HOUR($A1408),Grid!$A$2:$E$25,5))</f>
        <v>0.24</v>
      </c>
      <c r="M1408">
        <f t="shared" si="43"/>
        <v>1.0543199999999999</v>
      </c>
    </row>
    <row r="1409" spans="1:13" x14ac:dyDescent="0.2">
      <c r="A1409" s="1">
        <v>43525.666666666664</v>
      </c>
      <c r="B1409" t="s">
        <v>9</v>
      </c>
      <c r="C1409" t="s">
        <v>10</v>
      </c>
      <c r="H1409">
        <v>3576.0590000000002</v>
      </c>
      <c r="I1409">
        <v>3.5760000000000001</v>
      </c>
      <c r="J1409" t="b">
        <f t="shared" si="42"/>
        <v>0</v>
      </c>
      <c r="K1409" t="str">
        <f>IF($J1409,VLOOKUP(HOUR($A1409),Grid!$A$2:$E$25,2),VLOOKUP(HOUR($A1409),Grid!$A$2:$E$25,4))</f>
        <v>Winter Peak</v>
      </c>
      <c r="L1409">
        <f>IF($J1409,VLOOKUP(HOUR($A1409),Grid!$A$2:$E$25,3),VLOOKUP(HOUR($A1409),Grid!$A$2:$E$25,5))</f>
        <v>0.24</v>
      </c>
      <c r="M1409">
        <f t="shared" si="43"/>
        <v>0.85824</v>
      </c>
    </row>
    <row r="1410" spans="1:13" x14ac:dyDescent="0.2">
      <c r="A1410" s="1">
        <v>43525.708333333336</v>
      </c>
      <c r="B1410" t="s">
        <v>9</v>
      </c>
      <c r="C1410" t="s">
        <v>10</v>
      </c>
      <c r="H1410">
        <v>3340.37</v>
      </c>
      <c r="I1410">
        <v>3.34</v>
      </c>
      <c r="J1410" t="b">
        <f t="shared" si="42"/>
        <v>0</v>
      </c>
      <c r="K1410" t="str">
        <f>IF($J1410,VLOOKUP(HOUR($A1410),Grid!$A$2:$E$25,2),VLOOKUP(HOUR($A1410),Grid!$A$2:$E$25,4))</f>
        <v>Winter Peak</v>
      </c>
      <c r="L1410">
        <f>IF($J1410,VLOOKUP(HOUR($A1410),Grid!$A$2:$E$25,3),VLOOKUP(HOUR($A1410),Grid!$A$2:$E$25,5))</f>
        <v>0.24</v>
      </c>
      <c r="M1410">
        <f t="shared" si="43"/>
        <v>0.80159999999999998</v>
      </c>
    </row>
    <row r="1411" spans="1:13" x14ac:dyDescent="0.2">
      <c r="A1411" s="1">
        <v>43525.75</v>
      </c>
      <c r="B1411" t="s">
        <v>9</v>
      </c>
      <c r="C1411" t="s">
        <v>10</v>
      </c>
      <c r="H1411">
        <v>2241.556</v>
      </c>
      <c r="I1411">
        <v>2.242</v>
      </c>
      <c r="J1411" t="b">
        <f t="shared" ref="J1411:J1474" si="44">AND((MONTH($A1411)&gt;5), (MONTH($A1411)&lt;10))</f>
        <v>0</v>
      </c>
      <c r="K1411" t="str">
        <f>IF($J1411,VLOOKUP(HOUR($A1411),Grid!$A$2:$E$25,2),VLOOKUP(HOUR($A1411),Grid!$A$2:$E$25,4))</f>
        <v>Winter Peak</v>
      </c>
      <c r="L1411">
        <f>IF($J1411,VLOOKUP(HOUR($A1411),Grid!$A$2:$E$25,3),VLOOKUP(HOUR($A1411),Grid!$A$2:$E$25,5))</f>
        <v>0.24</v>
      </c>
      <c r="M1411">
        <f t="shared" ref="M1411:M1474" si="45">I1411*L1411</f>
        <v>0.53808</v>
      </c>
    </row>
    <row r="1412" spans="1:13" x14ac:dyDescent="0.2">
      <c r="A1412" s="1">
        <v>43525.791666666664</v>
      </c>
      <c r="B1412" t="s">
        <v>9</v>
      </c>
      <c r="C1412" t="s">
        <v>10</v>
      </c>
      <c r="H1412">
        <v>2035.145</v>
      </c>
      <c r="I1412">
        <v>2.0350000000000001</v>
      </c>
      <c r="J1412" t="b">
        <f t="shared" si="44"/>
        <v>0</v>
      </c>
      <c r="K1412" t="str">
        <f>IF($J1412,VLOOKUP(HOUR($A1412),Grid!$A$2:$E$25,2),VLOOKUP(HOUR($A1412),Grid!$A$2:$E$25,4))</f>
        <v>Winter Off-Peak</v>
      </c>
      <c r="L1412">
        <f>IF($J1412,VLOOKUP(HOUR($A1412),Grid!$A$2:$E$25,3),VLOOKUP(HOUR($A1412),Grid!$A$2:$E$25,5))</f>
        <v>0.17</v>
      </c>
      <c r="M1412">
        <f t="shared" si="45"/>
        <v>0.34595000000000004</v>
      </c>
    </row>
    <row r="1413" spans="1:13" x14ac:dyDescent="0.2">
      <c r="A1413" s="1">
        <v>43525.833333333336</v>
      </c>
      <c r="B1413" t="s">
        <v>9</v>
      </c>
      <c r="C1413" t="s">
        <v>10</v>
      </c>
      <c r="H1413">
        <v>2039.671</v>
      </c>
      <c r="I1413">
        <v>2.04</v>
      </c>
      <c r="J1413" t="b">
        <f t="shared" si="44"/>
        <v>0</v>
      </c>
      <c r="K1413" t="str">
        <f>IF($J1413,VLOOKUP(HOUR($A1413),Grid!$A$2:$E$25,2),VLOOKUP(HOUR($A1413),Grid!$A$2:$E$25,4))</f>
        <v>Winter Off-Peak</v>
      </c>
      <c r="L1413">
        <f>IF($J1413,VLOOKUP(HOUR($A1413),Grid!$A$2:$E$25,3),VLOOKUP(HOUR($A1413),Grid!$A$2:$E$25,5))</f>
        <v>0.17</v>
      </c>
      <c r="M1413">
        <f t="shared" si="45"/>
        <v>0.34680000000000005</v>
      </c>
    </row>
    <row r="1414" spans="1:13" x14ac:dyDescent="0.2">
      <c r="A1414" s="1">
        <v>43525.875</v>
      </c>
      <c r="B1414" t="s">
        <v>9</v>
      </c>
      <c r="C1414" t="s">
        <v>10</v>
      </c>
      <c r="H1414">
        <v>1932.5740000000001</v>
      </c>
      <c r="I1414">
        <v>1.9330000000000001</v>
      </c>
      <c r="J1414" t="b">
        <f t="shared" si="44"/>
        <v>0</v>
      </c>
      <c r="K1414" t="str">
        <f>IF($J1414,VLOOKUP(HOUR($A1414),Grid!$A$2:$E$25,2),VLOOKUP(HOUR($A1414),Grid!$A$2:$E$25,4))</f>
        <v>Winter Off-Peak</v>
      </c>
      <c r="L1414">
        <f>IF($J1414,VLOOKUP(HOUR($A1414),Grid!$A$2:$E$25,3),VLOOKUP(HOUR($A1414),Grid!$A$2:$E$25,5))</f>
        <v>0.13</v>
      </c>
      <c r="M1414">
        <f t="shared" si="45"/>
        <v>0.25129000000000001</v>
      </c>
    </row>
    <row r="1415" spans="1:13" x14ac:dyDescent="0.2">
      <c r="A1415" s="1">
        <v>43525.916666666664</v>
      </c>
      <c r="B1415" t="s">
        <v>9</v>
      </c>
      <c r="C1415" t="s">
        <v>10</v>
      </c>
      <c r="H1415">
        <v>1145.701</v>
      </c>
      <c r="I1415">
        <v>1.1459999999999999</v>
      </c>
      <c r="J1415" t="b">
        <f t="shared" si="44"/>
        <v>0</v>
      </c>
      <c r="K1415" t="str">
        <f>IF($J1415,VLOOKUP(HOUR($A1415),Grid!$A$2:$E$25,2),VLOOKUP(HOUR($A1415),Grid!$A$2:$E$25,4))</f>
        <v>Winter Off-Peak</v>
      </c>
      <c r="L1415">
        <f>IF($J1415,VLOOKUP(HOUR($A1415),Grid!$A$2:$E$25,3),VLOOKUP(HOUR($A1415),Grid!$A$2:$E$25,5))</f>
        <v>0.13</v>
      </c>
      <c r="M1415">
        <f t="shared" si="45"/>
        <v>0.14898</v>
      </c>
    </row>
    <row r="1416" spans="1:13" x14ac:dyDescent="0.2">
      <c r="A1416" s="1">
        <v>43525.958333333336</v>
      </c>
      <c r="B1416" t="s">
        <v>9</v>
      </c>
      <c r="C1416" t="s">
        <v>10</v>
      </c>
      <c r="H1416">
        <v>950.91899999999998</v>
      </c>
      <c r="I1416">
        <v>0.95099999999999996</v>
      </c>
      <c r="J1416" t="b">
        <f t="shared" si="44"/>
        <v>0</v>
      </c>
      <c r="K1416" t="str">
        <f>IF($J1416,VLOOKUP(HOUR($A1416),Grid!$A$2:$E$25,2),VLOOKUP(HOUR($A1416),Grid!$A$2:$E$25,4))</f>
        <v>Winter Off-Peak</v>
      </c>
      <c r="L1416">
        <f>IF($J1416,VLOOKUP(HOUR($A1416),Grid!$A$2:$E$25,3),VLOOKUP(HOUR($A1416),Grid!$A$2:$E$25,5))</f>
        <v>0.13</v>
      </c>
      <c r="M1416">
        <f t="shared" si="45"/>
        <v>0.12363</v>
      </c>
    </row>
    <row r="1417" spans="1:13" x14ac:dyDescent="0.2">
      <c r="A1417" s="1">
        <v>43526</v>
      </c>
      <c r="B1417" t="s">
        <v>9</v>
      </c>
      <c r="C1417" t="s">
        <v>10</v>
      </c>
      <c r="H1417">
        <v>805.56799999999998</v>
      </c>
      <c r="I1417">
        <v>0.80600000000000005</v>
      </c>
      <c r="J1417" t="b">
        <f t="shared" si="44"/>
        <v>0</v>
      </c>
      <c r="K1417" t="str">
        <f>IF($J1417,VLOOKUP(HOUR($A1417),Grid!$A$2:$E$25,2),VLOOKUP(HOUR($A1417),Grid!$A$2:$E$25,4))</f>
        <v>Winter Super-Off-Peak</v>
      </c>
      <c r="L1417">
        <f>IF($J1417,VLOOKUP(HOUR($A1417),Grid!$A$2:$E$25,3),VLOOKUP(HOUR($A1417),Grid!$A$2:$E$25,5))</f>
        <v>0.13</v>
      </c>
      <c r="M1417">
        <f t="shared" si="45"/>
        <v>0.10478000000000001</v>
      </c>
    </row>
    <row r="1418" spans="1:13" x14ac:dyDescent="0.2">
      <c r="A1418" s="1">
        <v>43526.041666666664</v>
      </c>
      <c r="B1418" t="s">
        <v>9</v>
      </c>
      <c r="C1418" t="s">
        <v>10</v>
      </c>
      <c r="H1418">
        <v>791.08100000000002</v>
      </c>
      <c r="I1418">
        <v>0.79100000000000004</v>
      </c>
      <c r="J1418" t="b">
        <f t="shared" si="44"/>
        <v>0</v>
      </c>
      <c r="K1418" t="str">
        <f>IF($J1418,VLOOKUP(HOUR($A1418),Grid!$A$2:$E$25,2),VLOOKUP(HOUR($A1418),Grid!$A$2:$E$25,4))</f>
        <v>Winter Super-Off-Peak</v>
      </c>
      <c r="L1418">
        <f>IF($J1418,VLOOKUP(HOUR($A1418),Grid!$A$2:$E$25,3),VLOOKUP(HOUR($A1418),Grid!$A$2:$E$25,5))</f>
        <v>0.13</v>
      </c>
      <c r="M1418">
        <f t="shared" si="45"/>
        <v>0.10283</v>
      </c>
    </row>
    <row r="1419" spans="1:13" x14ac:dyDescent="0.2">
      <c r="A1419" s="1">
        <v>43526.083333333336</v>
      </c>
      <c r="B1419" t="s">
        <v>9</v>
      </c>
      <c r="C1419" t="s">
        <v>10</v>
      </c>
      <c r="H1419">
        <v>720.71100000000001</v>
      </c>
      <c r="I1419">
        <v>0.72099999999999997</v>
      </c>
      <c r="J1419" t="b">
        <f t="shared" si="44"/>
        <v>0</v>
      </c>
      <c r="K1419" t="str">
        <f>IF($J1419,VLOOKUP(HOUR($A1419),Grid!$A$2:$E$25,2),VLOOKUP(HOUR($A1419),Grid!$A$2:$E$25,4))</f>
        <v>Winter Off-Peak</v>
      </c>
      <c r="L1419">
        <f>IF($J1419,VLOOKUP(HOUR($A1419),Grid!$A$2:$E$25,3),VLOOKUP(HOUR($A1419),Grid!$A$2:$E$25,5))</f>
        <v>0.13</v>
      </c>
      <c r="M1419">
        <f t="shared" si="45"/>
        <v>9.3729999999999994E-2</v>
      </c>
    </row>
    <row r="1420" spans="1:13" x14ac:dyDescent="0.2">
      <c r="A1420" s="1">
        <v>43526.125</v>
      </c>
      <c r="B1420" t="s">
        <v>9</v>
      </c>
      <c r="C1420" t="s">
        <v>10</v>
      </c>
      <c r="H1420">
        <v>763.82299999999998</v>
      </c>
      <c r="I1420">
        <v>0.76400000000000001</v>
      </c>
      <c r="J1420" t="b">
        <f t="shared" si="44"/>
        <v>0</v>
      </c>
      <c r="K1420" t="str">
        <f>IF($J1420,VLOOKUP(HOUR($A1420),Grid!$A$2:$E$25,2),VLOOKUP(HOUR($A1420),Grid!$A$2:$E$25,4))</f>
        <v>Winter Super-Off-Peak</v>
      </c>
      <c r="L1420">
        <f>IF($J1420,VLOOKUP(HOUR($A1420),Grid!$A$2:$E$25,3),VLOOKUP(HOUR($A1420),Grid!$A$2:$E$25,5))</f>
        <v>0.13</v>
      </c>
      <c r="M1420">
        <f t="shared" si="45"/>
        <v>9.9320000000000006E-2</v>
      </c>
    </row>
    <row r="1421" spans="1:13" x14ac:dyDescent="0.2">
      <c r="A1421" s="1">
        <v>43526.166666666664</v>
      </c>
      <c r="B1421" t="s">
        <v>9</v>
      </c>
      <c r="C1421" t="s">
        <v>10</v>
      </c>
      <c r="H1421">
        <v>803.46</v>
      </c>
      <c r="I1421">
        <v>0.80300000000000005</v>
      </c>
      <c r="J1421" t="b">
        <f t="shared" si="44"/>
        <v>0</v>
      </c>
      <c r="K1421" t="str">
        <f>IF($J1421,VLOOKUP(HOUR($A1421),Grid!$A$2:$E$25,2),VLOOKUP(HOUR($A1421),Grid!$A$2:$E$25,4))</f>
        <v>Winter Super-Off-Peak</v>
      </c>
      <c r="L1421">
        <f>IF($J1421,VLOOKUP(HOUR($A1421),Grid!$A$2:$E$25,3),VLOOKUP(HOUR($A1421),Grid!$A$2:$E$25,5))</f>
        <v>0.13</v>
      </c>
      <c r="M1421">
        <f t="shared" si="45"/>
        <v>0.10439000000000001</v>
      </c>
    </row>
    <row r="1422" spans="1:13" x14ac:dyDescent="0.2">
      <c r="A1422" s="1">
        <v>43526.208333333336</v>
      </c>
      <c r="B1422" t="s">
        <v>9</v>
      </c>
      <c r="C1422" t="s">
        <v>10</v>
      </c>
      <c r="H1422">
        <v>749.99300000000005</v>
      </c>
      <c r="I1422">
        <v>0.75</v>
      </c>
      <c r="J1422" t="b">
        <f t="shared" si="44"/>
        <v>0</v>
      </c>
      <c r="K1422" t="str">
        <f>IF($J1422,VLOOKUP(HOUR($A1422),Grid!$A$2:$E$25,2),VLOOKUP(HOUR($A1422),Grid!$A$2:$E$25,4))</f>
        <v>Winter Super-Off-Peak</v>
      </c>
      <c r="L1422">
        <f>IF($J1422,VLOOKUP(HOUR($A1422),Grid!$A$2:$E$25,3),VLOOKUP(HOUR($A1422),Grid!$A$2:$E$25,5))</f>
        <v>0.13</v>
      </c>
      <c r="M1422">
        <f t="shared" si="45"/>
        <v>9.7500000000000003E-2</v>
      </c>
    </row>
    <row r="1423" spans="1:13" x14ac:dyDescent="0.2">
      <c r="A1423" s="1">
        <v>43526.25</v>
      </c>
      <c r="B1423" t="s">
        <v>9</v>
      </c>
      <c r="C1423" t="s">
        <v>10</v>
      </c>
      <c r="H1423">
        <v>798.45799999999997</v>
      </c>
      <c r="I1423">
        <v>0.79800000000000004</v>
      </c>
      <c r="J1423" t="b">
        <f t="shared" si="44"/>
        <v>0</v>
      </c>
      <c r="K1423" t="str">
        <f>IF($J1423,VLOOKUP(HOUR($A1423),Grid!$A$2:$E$25,2),VLOOKUP(HOUR($A1423),Grid!$A$2:$E$25,4))</f>
        <v>Winter Super-Off-Peak</v>
      </c>
      <c r="L1423">
        <f>IF($J1423,VLOOKUP(HOUR($A1423),Grid!$A$2:$E$25,3),VLOOKUP(HOUR($A1423),Grid!$A$2:$E$25,5))</f>
        <v>0.13</v>
      </c>
      <c r="M1423">
        <f t="shared" si="45"/>
        <v>0.10374000000000001</v>
      </c>
    </row>
    <row r="1424" spans="1:13" x14ac:dyDescent="0.2">
      <c r="A1424" s="1">
        <v>43526.291666666664</v>
      </c>
      <c r="B1424" t="s">
        <v>9</v>
      </c>
      <c r="C1424" t="s">
        <v>10</v>
      </c>
      <c r="H1424">
        <v>846.66700000000003</v>
      </c>
      <c r="I1424">
        <v>0.84699999999999998</v>
      </c>
      <c r="J1424" t="b">
        <f t="shared" si="44"/>
        <v>0</v>
      </c>
      <c r="K1424" t="str">
        <f>IF($J1424,VLOOKUP(HOUR($A1424),Grid!$A$2:$E$25,2),VLOOKUP(HOUR($A1424),Grid!$A$2:$E$25,4))</f>
        <v>Winter Off-Peak</v>
      </c>
      <c r="L1424">
        <f>IF($J1424,VLOOKUP(HOUR($A1424),Grid!$A$2:$E$25,3),VLOOKUP(HOUR($A1424),Grid!$A$2:$E$25,5))</f>
        <v>0.16</v>
      </c>
      <c r="M1424">
        <f t="shared" si="45"/>
        <v>0.13552</v>
      </c>
    </row>
    <row r="1425" spans="1:13" x14ac:dyDescent="0.2">
      <c r="A1425" s="1">
        <v>43526.333333333336</v>
      </c>
      <c r="B1425" t="s">
        <v>9</v>
      </c>
      <c r="C1425" t="s">
        <v>10</v>
      </c>
      <c r="H1425">
        <v>886.25300000000004</v>
      </c>
      <c r="I1425">
        <v>0.88600000000000001</v>
      </c>
      <c r="J1425" t="b">
        <f t="shared" si="44"/>
        <v>0</v>
      </c>
      <c r="K1425" t="str">
        <f>IF($J1425,VLOOKUP(HOUR($A1425),Grid!$A$2:$E$25,2),VLOOKUP(HOUR($A1425),Grid!$A$2:$E$25,4))</f>
        <v>Winter Off-Peak</v>
      </c>
      <c r="L1425">
        <f>IF($J1425,VLOOKUP(HOUR($A1425),Grid!$A$2:$E$25,3),VLOOKUP(HOUR($A1425),Grid!$A$2:$E$25,5))</f>
        <v>0.16</v>
      </c>
      <c r="M1425">
        <f t="shared" si="45"/>
        <v>0.14176</v>
      </c>
    </row>
    <row r="1426" spans="1:13" x14ac:dyDescent="0.2">
      <c r="A1426" s="1">
        <v>43526.375</v>
      </c>
      <c r="B1426" t="s">
        <v>9</v>
      </c>
      <c r="C1426" t="s">
        <v>10</v>
      </c>
      <c r="H1426">
        <v>1036.6199999999999</v>
      </c>
      <c r="I1426">
        <v>1.0369999999999999</v>
      </c>
      <c r="J1426" t="b">
        <f t="shared" si="44"/>
        <v>0</v>
      </c>
      <c r="K1426" t="str">
        <f>IF($J1426,VLOOKUP(HOUR($A1426),Grid!$A$2:$E$25,2),VLOOKUP(HOUR($A1426),Grid!$A$2:$E$25,4))</f>
        <v>Winter Off-Peak</v>
      </c>
      <c r="L1426">
        <f>IF($J1426,VLOOKUP(HOUR($A1426),Grid!$A$2:$E$25,3),VLOOKUP(HOUR($A1426),Grid!$A$2:$E$25,5))</f>
        <v>0.16</v>
      </c>
      <c r="M1426">
        <f t="shared" si="45"/>
        <v>0.16591999999999998</v>
      </c>
    </row>
    <row r="1427" spans="1:13" x14ac:dyDescent="0.2">
      <c r="A1427" s="1">
        <v>43526.416666666664</v>
      </c>
      <c r="B1427" t="s">
        <v>9</v>
      </c>
      <c r="C1427" t="s">
        <v>10</v>
      </c>
      <c r="H1427">
        <v>934.75400000000002</v>
      </c>
      <c r="I1427">
        <v>0.93500000000000005</v>
      </c>
      <c r="J1427" t="b">
        <f t="shared" si="44"/>
        <v>0</v>
      </c>
      <c r="K1427" t="str">
        <f>IF($J1427,VLOOKUP(HOUR($A1427),Grid!$A$2:$E$25,2),VLOOKUP(HOUR($A1427),Grid!$A$2:$E$25,4))</f>
        <v>Winter Off-Peak</v>
      </c>
      <c r="L1427">
        <f>IF($J1427,VLOOKUP(HOUR($A1427),Grid!$A$2:$E$25,3),VLOOKUP(HOUR($A1427),Grid!$A$2:$E$25,5))</f>
        <v>0.16</v>
      </c>
      <c r="M1427">
        <f t="shared" si="45"/>
        <v>0.14960000000000001</v>
      </c>
    </row>
    <row r="1428" spans="1:13" x14ac:dyDescent="0.2">
      <c r="A1428" s="1">
        <v>43526.458333333336</v>
      </c>
      <c r="B1428" t="s">
        <v>9</v>
      </c>
      <c r="C1428" t="s">
        <v>10</v>
      </c>
      <c r="H1428">
        <v>879.76700000000005</v>
      </c>
      <c r="I1428">
        <v>0.88</v>
      </c>
      <c r="J1428" t="b">
        <f t="shared" si="44"/>
        <v>0</v>
      </c>
      <c r="K1428" t="str">
        <f>IF($J1428,VLOOKUP(HOUR($A1428),Grid!$A$2:$E$25,2),VLOOKUP(HOUR($A1428),Grid!$A$2:$E$25,4))</f>
        <v>Winter Off-Peak</v>
      </c>
      <c r="L1428">
        <f>IF($J1428,VLOOKUP(HOUR($A1428),Grid!$A$2:$E$25,3),VLOOKUP(HOUR($A1428),Grid!$A$2:$E$25,5))</f>
        <v>0.16</v>
      </c>
      <c r="M1428">
        <f t="shared" si="45"/>
        <v>0.14080000000000001</v>
      </c>
    </row>
    <row r="1429" spans="1:13" x14ac:dyDescent="0.2">
      <c r="A1429" s="1">
        <v>43526.5</v>
      </c>
      <c r="B1429" t="s">
        <v>9</v>
      </c>
      <c r="C1429" t="s">
        <v>10</v>
      </c>
      <c r="H1429">
        <v>853.67</v>
      </c>
      <c r="I1429">
        <v>0.85399999999999998</v>
      </c>
      <c r="J1429" t="b">
        <f t="shared" si="44"/>
        <v>0</v>
      </c>
      <c r="K1429" t="str">
        <f>IF($J1429,VLOOKUP(HOUR($A1429),Grid!$A$2:$E$25,2),VLOOKUP(HOUR($A1429),Grid!$A$2:$E$25,4))</f>
        <v>Winter Off-Peak</v>
      </c>
      <c r="L1429">
        <f>IF($J1429,VLOOKUP(HOUR($A1429),Grid!$A$2:$E$25,3),VLOOKUP(HOUR($A1429),Grid!$A$2:$E$25,5))</f>
        <v>0.16</v>
      </c>
      <c r="M1429">
        <f t="shared" si="45"/>
        <v>0.13664000000000001</v>
      </c>
    </row>
    <row r="1430" spans="1:13" x14ac:dyDescent="0.2">
      <c r="A1430" s="1">
        <v>43526.541666666664</v>
      </c>
      <c r="B1430" t="s">
        <v>9</v>
      </c>
      <c r="C1430" t="s">
        <v>10</v>
      </c>
      <c r="H1430">
        <v>1005.626</v>
      </c>
      <c r="I1430">
        <v>1.006</v>
      </c>
      <c r="J1430" t="b">
        <f t="shared" si="44"/>
        <v>0</v>
      </c>
      <c r="K1430" t="str">
        <f>IF($J1430,VLOOKUP(HOUR($A1430),Grid!$A$2:$E$25,2),VLOOKUP(HOUR($A1430),Grid!$A$2:$E$25,4))</f>
        <v>Winter Peak</v>
      </c>
      <c r="L1430">
        <f>IF($J1430,VLOOKUP(HOUR($A1430),Grid!$A$2:$E$25,3),VLOOKUP(HOUR($A1430),Grid!$A$2:$E$25,5))</f>
        <v>0.24</v>
      </c>
      <c r="M1430">
        <f t="shared" si="45"/>
        <v>0.24143999999999999</v>
      </c>
    </row>
    <row r="1431" spans="1:13" x14ac:dyDescent="0.2">
      <c r="A1431" s="1">
        <v>43526.583333333336</v>
      </c>
      <c r="B1431" t="s">
        <v>9</v>
      </c>
      <c r="C1431" t="s">
        <v>10</v>
      </c>
      <c r="H1431">
        <v>1951.4359999999999</v>
      </c>
      <c r="I1431">
        <v>1.9510000000000001</v>
      </c>
      <c r="J1431" t="b">
        <f t="shared" si="44"/>
        <v>0</v>
      </c>
      <c r="K1431" t="str">
        <f>IF($J1431,VLOOKUP(HOUR($A1431),Grid!$A$2:$E$25,2),VLOOKUP(HOUR($A1431),Grid!$A$2:$E$25,4))</f>
        <v>Winter Peak</v>
      </c>
      <c r="L1431">
        <f>IF($J1431,VLOOKUP(HOUR($A1431),Grid!$A$2:$E$25,3),VLOOKUP(HOUR($A1431),Grid!$A$2:$E$25,5))</f>
        <v>0.24</v>
      </c>
      <c r="M1431">
        <f t="shared" si="45"/>
        <v>0.46823999999999999</v>
      </c>
    </row>
    <row r="1432" spans="1:13" x14ac:dyDescent="0.2">
      <c r="A1432" s="1">
        <v>43526.625</v>
      </c>
      <c r="B1432" t="s">
        <v>9</v>
      </c>
      <c r="C1432" t="s">
        <v>10</v>
      </c>
      <c r="H1432">
        <v>1689.557</v>
      </c>
      <c r="I1432">
        <v>1.69</v>
      </c>
      <c r="J1432" t="b">
        <f t="shared" si="44"/>
        <v>0</v>
      </c>
      <c r="K1432" t="str">
        <f>IF($J1432,VLOOKUP(HOUR($A1432),Grid!$A$2:$E$25,2),VLOOKUP(HOUR($A1432),Grid!$A$2:$E$25,4))</f>
        <v>Winter Peak</v>
      </c>
      <c r="L1432">
        <f>IF($J1432,VLOOKUP(HOUR($A1432),Grid!$A$2:$E$25,3),VLOOKUP(HOUR($A1432),Grid!$A$2:$E$25,5))</f>
        <v>0.24</v>
      </c>
      <c r="M1432">
        <f t="shared" si="45"/>
        <v>0.40559999999999996</v>
      </c>
    </row>
    <row r="1433" spans="1:13" x14ac:dyDescent="0.2">
      <c r="A1433" s="1">
        <v>43526.666666666664</v>
      </c>
      <c r="B1433" t="s">
        <v>9</v>
      </c>
      <c r="C1433" t="s">
        <v>10</v>
      </c>
      <c r="H1433">
        <v>1773.144</v>
      </c>
      <c r="I1433">
        <v>1.7729999999999999</v>
      </c>
      <c r="J1433" t="b">
        <f t="shared" si="44"/>
        <v>0</v>
      </c>
      <c r="K1433" t="str">
        <f>IF($J1433,VLOOKUP(HOUR($A1433),Grid!$A$2:$E$25,2),VLOOKUP(HOUR($A1433),Grid!$A$2:$E$25,4))</f>
        <v>Winter Peak</v>
      </c>
      <c r="L1433">
        <f>IF($J1433,VLOOKUP(HOUR($A1433),Grid!$A$2:$E$25,3),VLOOKUP(HOUR($A1433),Grid!$A$2:$E$25,5))</f>
        <v>0.24</v>
      </c>
      <c r="M1433">
        <f t="shared" si="45"/>
        <v>0.42551999999999995</v>
      </c>
    </row>
    <row r="1434" spans="1:13" x14ac:dyDescent="0.2">
      <c r="A1434" s="1">
        <v>43526.708333333336</v>
      </c>
      <c r="B1434" t="s">
        <v>9</v>
      </c>
      <c r="C1434" t="s">
        <v>10</v>
      </c>
      <c r="H1434">
        <v>1583.7819999999999</v>
      </c>
      <c r="I1434">
        <v>1.5840000000000001</v>
      </c>
      <c r="J1434" t="b">
        <f t="shared" si="44"/>
        <v>0</v>
      </c>
      <c r="K1434" t="str">
        <f>IF($J1434,VLOOKUP(HOUR($A1434),Grid!$A$2:$E$25,2),VLOOKUP(HOUR($A1434),Grid!$A$2:$E$25,4))</f>
        <v>Winter Peak</v>
      </c>
      <c r="L1434">
        <f>IF($J1434,VLOOKUP(HOUR($A1434),Grid!$A$2:$E$25,3),VLOOKUP(HOUR($A1434),Grid!$A$2:$E$25,5))</f>
        <v>0.24</v>
      </c>
      <c r="M1434">
        <f t="shared" si="45"/>
        <v>0.38016</v>
      </c>
    </row>
    <row r="1435" spans="1:13" x14ac:dyDescent="0.2">
      <c r="A1435" s="1">
        <v>43526.75</v>
      </c>
      <c r="B1435" t="s">
        <v>9</v>
      </c>
      <c r="C1435" t="s">
        <v>10</v>
      </c>
      <c r="H1435">
        <v>1494.008</v>
      </c>
      <c r="I1435">
        <v>1.494</v>
      </c>
      <c r="J1435" t="b">
        <f t="shared" si="44"/>
        <v>0</v>
      </c>
      <c r="K1435" t="str">
        <f>IF($J1435,VLOOKUP(HOUR($A1435),Grid!$A$2:$E$25,2),VLOOKUP(HOUR($A1435),Grid!$A$2:$E$25,4))</f>
        <v>Winter Peak</v>
      </c>
      <c r="L1435">
        <f>IF($J1435,VLOOKUP(HOUR($A1435),Grid!$A$2:$E$25,3),VLOOKUP(HOUR($A1435),Grid!$A$2:$E$25,5))</f>
        <v>0.24</v>
      </c>
      <c r="M1435">
        <f t="shared" si="45"/>
        <v>0.35855999999999999</v>
      </c>
    </row>
    <row r="1436" spans="1:13" x14ac:dyDescent="0.2">
      <c r="A1436" s="1">
        <v>43526.791666666664</v>
      </c>
      <c r="B1436" t="s">
        <v>9</v>
      </c>
      <c r="C1436" t="s">
        <v>10</v>
      </c>
      <c r="H1436">
        <v>1522.616</v>
      </c>
      <c r="I1436">
        <v>1.5229999999999999</v>
      </c>
      <c r="J1436" t="b">
        <f t="shared" si="44"/>
        <v>0</v>
      </c>
      <c r="K1436" t="str">
        <f>IF($J1436,VLOOKUP(HOUR($A1436),Grid!$A$2:$E$25,2),VLOOKUP(HOUR($A1436),Grid!$A$2:$E$25,4))</f>
        <v>Winter Off-Peak</v>
      </c>
      <c r="L1436">
        <f>IF($J1436,VLOOKUP(HOUR($A1436),Grid!$A$2:$E$25,3),VLOOKUP(HOUR($A1436),Grid!$A$2:$E$25,5))</f>
        <v>0.17</v>
      </c>
      <c r="M1436">
        <f t="shared" si="45"/>
        <v>0.25891000000000003</v>
      </c>
    </row>
    <row r="1437" spans="1:13" x14ac:dyDescent="0.2">
      <c r="A1437" s="1">
        <v>43526.833333333336</v>
      </c>
      <c r="B1437" t="s">
        <v>9</v>
      </c>
      <c r="C1437" t="s">
        <v>10</v>
      </c>
      <c r="H1437">
        <v>1653.165</v>
      </c>
      <c r="I1437">
        <v>1.653</v>
      </c>
      <c r="J1437" t="b">
        <f t="shared" si="44"/>
        <v>0</v>
      </c>
      <c r="K1437" t="str">
        <f>IF($J1437,VLOOKUP(HOUR($A1437),Grid!$A$2:$E$25,2),VLOOKUP(HOUR($A1437),Grid!$A$2:$E$25,4))</f>
        <v>Winter Off-Peak</v>
      </c>
      <c r="L1437">
        <f>IF($J1437,VLOOKUP(HOUR($A1437),Grid!$A$2:$E$25,3),VLOOKUP(HOUR($A1437),Grid!$A$2:$E$25,5))</f>
        <v>0.17</v>
      </c>
      <c r="M1437">
        <f t="shared" si="45"/>
        <v>0.28101000000000004</v>
      </c>
    </row>
    <row r="1438" spans="1:13" x14ac:dyDescent="0.2">
      <c r="A1438" s="1">
        <v>43526.875</v>
      </c>
      <c r="B1438" t="s">
        <v>9</v>
      </c>
      <c r="C1438" t="s">
        <v>10</v>
      </c>
      <c r="H1438">
        <v>2230.038</v>
      </c>
      <c r="I1438">
        <v>2.23</v>
      </c>
      <c r="J1438" t="b">
        <f t="shared" si="44"/>
        <v>0</v>
      </c>
      <c r="K1438" t="str">
        <f>IF($J1438,VLOOKUP(HOUR($A1438),Grid!$A$2:$E$25,2),VLOOKUP(HOUR($A1438),Grid!$A$2:$E$25,4))</f>
        <v>Winter Off-Peak</v>
      </c>
      <c r="L1438">
        <f>IF($J1438,VLOOKUP(HOUR($A1438),Grid!$A$2:$E$25,3),VLOOKUP(HOUR($A1438),Grid!$A$2:$E$25,5))</f>
        <v>0.13</v>
      </c>
      <c r="M1438">
        <f t="shared" si="45"/>
        <v>0.28989999999999999</v>
      </c>
    </row>
    <row r="1439" spans="1:13" x14ac:dyDescent="0.2">
      <c r="A1439" s="1">
        <v>43526.916666666664</v>
      </c>
      <c r="B1439" t="s">
        <v>9</v>
      </c>
      <c r="C1439" t="s">
        <v>10</v>
      </c>
      <c r="H1439">
        <v>2585.4090000000001</v>
      </c>
      <c r="I1439">
        <v>2.585</v>
      </c>
      <c r="J1439" t="b">
        <f t="shared" si="44"/>
        <v>0</v>
      </c>
      <c r="K1439" t="str">
        <f>IF($J1439,VLOOKUP(HOUR($A1439),Grid!$A$2:$E$25,2),VLOOKUP(HOUR($A1439),Grid!$A$2:$E$25,4))</f>
        <v>Winter Off-Peak</v>
      </c>
      <c r="L1439">
        <f>IF($J1439,VLOOKUP(HOUR($A1439),Grid!$A$2:$E$25,3),VLOOKUP(HOUR($A1439),Grid!$A$2:$E$25,5))</f>
        <v>0.13</v>
      </c>
      <c r="M1439">
        <f t="shared" si="45"/>
        <v>0.33605000000000002</v>
      </c>
    </row>
    <row r="1440" spans="1:13" x14ac:dyDescent="0.2">
      <c r="A1440" s="1">
        <v>43526.958333333336</v>
      </c>
      <c r="B1440" t="s">
        <v>9</v>
      </c>
      <c r="C1440" t="s">
        <v>10</v>
      </c>
      <c r="H1440">
        <v>1159.5329999999999</v>
      </c>
      <c r="I1440">
        <v>1.1599999999999999</v>
      </c>
      <c r="J1440" t="b">
        <f t="shared" si="44"/>
        <v>0</v>
      </c>
      <c r="K1440" t="str">
        <f>IF($J1440,VLOOKUP(HOUR($A1440),Grid!$A$2:$E$25,2),VLOOKUP(HOUR($A1440),Grid!$A$2:$E$25,4))</f>
        <v>Winter Off-Peak</v>
      </c>
      <c r="L1440">
        <f>IF($J1440,VLOOKUP(HOUR($A1440),Grid!$A$2:$E$25,3),VLOOKUP(HOUR($A1440),Grid!$A$2:$E$25,5))</f>
        <v>0.13</v>
      </c>
      <c r="M1440">
        <f t="shared" si="45"/>
        <v>0.15079999999999999</v>
      </c>
    </row>
    <row r="1441" spans="1:13" x14ac:dyDescent="0.2">
      <c r="A1441" s="1">
        <v>43527</v>
      </c>
      <c r="B1441" t="s">
        <v>9</v>
      </c>
      <c r="C1441" t="s">
        <v>10</v>
      </c>
      <c r="H1441">
        <v>999.37900000000002</v>
      </c>
      <c r="I1441">
        <v>0.999</v>
      </c>
      <c r="J1441" t="b">
        <f t="shared" si="44"/>
        <v>0</v>
      </c>
      <c r="K1441" t="str">
        <f>IF($J1441,VLOOKUP(HOUR($A1441),Grid!$A$2:$E$25,2),VLOOKUP(HOUR($A1441),Grid!$A$2:$E$25,4))</f>
        <v>Winter Super-Off-Peak</v>
      </c>
      <c r="L1441">
        <f>IF($J1441,VLOOKUP(HOUR($A1441),Grid!$A$2:$E$25,3),VLOOKUP(HOUR($A1441),Grid!$A$2:$E$25,5))</f>
        <v>0.13</v>
      </c>
      <c r="M1441">
        <f t="shared" si="45"/>
        <v>0.12987000000000001</v>
      </c>
    </row>
    <row r="1442" spans="1:13" x14ac:dyDescent="0.2">
      <c r="A1442" s="1">
        <v>43527.041666666664</v>
      </c>
      <c r="B1442" t="s">
        <v>9</v>
      </c>
      <c r="C1442" t="s">
        <v>10</v>
      </c>
      <c r="H1442">
        <v>789.03099999999995</v>
      </c>
      <c r="I1442">
        <v>0.78900000000000003</v>
      </c>
      <c r="J1442" t="b">
        <f t="shared" si="44"/>
        <v>0</v>
      </c>
      <c r="K1442" t="str">
        <f>IF($J1442,VLOOKUP(HOUR($A1442),Grid!$A$2:$E$25,2),VLOOKUP(HOUR($A1442),Grid!$A$2:$E$25,4))</f>
        <v>Winter Super-Off-Peak</v>
      </c>
      <c r="L1442">
        <f>IF($J1442,VLOOKUP(HOUR($A1442),Grid!$A$2:$E$25,3),VLOOKUP(HOUR($A1442),Grid!$A$2:$E$25,5))</f>
        <v>0.13</v>
      </c>
      <c r="M1442">
        <f t="shared" si="45"/>
        <v>0.10257000000000001</v>
      </c>
    </row>
    <row r="1443" spans="1:13" x14ac:dyDescent="0.2">
      <c r="A1443" s="1">
        <v>43527.083333333336</v>
      </c>
      <c r="B1443" t="s">
        <v>9</v>
      </c>
      <c r="C1443" t="s">
        <v>10</v>
      </c>
      <c r="H1443">
        <v>797.12699999999995</v>
      </c>
      <c r="I1443">
        <v>0.79700000000000004</v>
      </c>
      <c r="J1443" t="b">
        <f t="shared" si="44"/>
        <v>0</v>
      </c>
      <c r="K1443" t="str">
        <f>IF($J1443,VLOOKUP(HOUR($A1443),Grid!$A$2:$E$25,2),VLOOKUP(HOUR($A1443),Grid!$A$2:$E$25,4))</f>
        <v>Winter Off-Peak</v>
      </c>
      <c r="L1443">
        <f>IF($J1443,VLOOKUP(HOUR($A1443),Grid!$A$2:$E$25,3),VLOOKUP(HOUR($A1443),Grid!$A$2:$E$25,5))</f>
        <v>0.13</v>
      </c>
      <c r="M1443">
        <f t="shared" si="45"/>
        <v>0.10361000000000001</v>
      </c>
    </row>
    <row r="1444" spans="1:13" x14ac:dyDescent="0.2">
      <c r="A1444" s="1">
        <v>43527.125</v>
      </c>
      <c r="B1444" t="s">
        <v>9</v>
      </c>
      <c r="C1444" t="s">
        <v>10</v>
      </c>
      <c r="H1444">
        <v>800.52800000000002</v>
      </c>
      <c r="I1444">
        <v>0.80100000000000005</v>
      </c>
      <c r="J1444" t="b">
        <f t="shared" si="44"/>
        <v>0</v>
      </c>
      <c r="K1444" t="str">
        <f>IF($J1444,VLOOKUP(HOUR($A1444),Grid!$A$2:$E$25,2),VLOOKUP(HOUR($A1444),Grid!$A$2:$E$25,4))</f>
        <v>Winter Super-Off-Peak</v>
      </c>
      <c r="L1444">
        <f>IF($J1444,VLOOKUP(HOUR($A1444),Grid!$A$2:$E$25,3),VLOOKUP(HOUR($A1444),Grid!$A$2:$E$25,5))</f>
        <v>0.13</v>
      </c>
      <c r="M1444">
        <f t="shared" si="45"/>
        <v>0.10413000000000001</v>
      </c>
    </row>
    <row r="1445" spans="1:13" x14ac:dyDescent="0.2">
      <c r="A1445" s="1">
        <v>43527.166666666664</v>
      </c>
      <c r="B1445" t="s">
        <v>9</v>
      </c>
      <c r="C1445" t="s">
        <v>10</v>
      </c>
      <c r="H1445">
        <v>866.49699999999996</v>
      </c>
      <c r="I1445">
        <v>0.86599999999999999</v>
      </c>
      <c r="J1445" t="b">
        <f t="shared" si="44"/>
        <v>0</v>
      </c>
      <c r="K1445" t="str">
        <f>IF($J1445,VLOOKUP(HOUR($A1445),Grid!$A$2:$E$25,2),VLOOKUP(HOUR($A1445),Grid!$A$2:$E$25,4))</f>
        <v>Winter Super-Off-Peak</v>
      </c>
      <c r="L1445">
        <f>IF($J1445,VLOOKUP(HOUR($A1445),Grid!$A$2:$E$25,3),VLOOKUP(HOUR($A1445),Grid!$A$2:$E$25,5))</f>
        <v>0.13</v>
      </c>
      <c r="M1445">
        <f t="shared" si="45"/>
        <v>0.11258</v>
      </c>
    </row>
    <row r="1446" spans="1:13" x14ac:dyDescent="0.2">
      <c r="A1446" s="1">
        <v>43527.208333333336</v>
      </c>
      <c r="B1446" t="s">
        <v>9</v>
      </c>
      <c r="C1446" t="s">
        <v>10</v>
      </c>
      <c r="H1446">
        <v>763.78700000000003</v>
      </c>
      <c r="I1446">
        <v>0.76400000000000001</v>
      </c>
      <c r="J1446" t="b">
        <f t="shared" si="44"/>
        <v>0</v>
      </c>
      <c r="K1446" t="str">
        <f>IF($J1446,VLOOKUP(HOUR($A1446),Grid!$A$2:$E$25,2),VLOOKUP(HOUR($A1446),Grid!$A$2:$E$25,4))</f>
        <v>Winter Super-Off-Peak</v>
      </c>
      <c r="L1446">
        <f>IF($J1446,VLOOKUP(HOUR($A1446),Grid!$A$2:$E$25,3),VLOOKUP(HOUR($A1446),Grid!$A$2:$E$25,5))</f>
        <v>0.13</v>
      </c>
      <c r="M1446">
        <f t="shared" si="45"/>
        <v>9.9320000000000006E-2</v>
      </c>
    </row>
    <row r="1447" spans="1:13" x14ac:dyDescent="0.2">
      <c r="A1447" s="1">
        <v>43527.25</v>
      </c>
      <c r="B1447" t="s">
        <v>9</v>
      </c>
      <c r="C1447" t="s">
        <v>10</v>
      </c>
      <c r="H1447">
        <v>837.24900000000002</v>
      </c>
      <c r="I1447">
        <v>0.83699999999999997</v>
      </c>
      <c r="J1447" t="b">
        <f t="shared" si="44"/>
        <v>0</v>
      </c>
      <c r="K1447" t="str">
        <f>IF($J1447,VLOOKUP(HOUR($A1447),Grid!$A$2:$E$25,2),VLOOKUP(HOUR($A1447),Grid!$A$2:$E$25,4))</f>
        <v>Winter Super-Off-Peak</v>
      </c>
      <c r="L1447">
        <f>IF($J1447,VLOOKUP(HOUR($A1447),Grid!$A$2:$E$25,3),VLOOKUP(HOUR($A1447),Grid!$A$2:$E$25,5))</f>
        <v>0.13</v>
      </c>
      <c r="M1447">
        <f t="shared" si="45"/>
        <v>0.10881</v>
      </c>
    </row>
    <row r="1448" spans="1:13" x14ac:dyDescent="0.2">
      <c r="A1448" s="1">
        <v>43527.291666666664</v>
      </c>
      <c r="B1448" t="s">
        <v>9</v>
      </c>
      <c r="C1448" t="s">
        <v>10</v>
      </c>
      <c r="H1448">
        <v>955.23299999999995</v>
      </c>
      <c r="I1448">
        <v>0.95499999999999996</v>
      </c>
      <c r="J1448" t="b">
        <f t="shared" si="44"/>
        <v>0</v>
      </c>
      <c r="K1448" t="str">
        <f>IF($J1448,VLOOKUP(HOUR($A1448),Grid!$A$2:$E$25,2),VLOOKUP(HOUR($A1448),Grid!$A$2:$E$25,4))</f>
        <v>Winter Off-Peak</v>
      </c>
      <c r="L1448">
        <f>IF($J1448,VLOOKUP(HOUR($A1448),Grid!$A$2:$E$25,3),VLOOKUP(HOUR($A1448),Grid!$A$2:$E$25,5))</f>
        <v>0.16</v>
      </c>
      <c r="M1448">
        <f t="shared" si="45"/>
        <v>0.15279999999999999</v>
      </c>
    </row>
    <row r="1449" spans="1:13" x14ac:dyDescent="0.2">
      <c r="A1449" s="1">
        <v>43527.333333333336</v>
      </c>
      <c r="B1449" t="s">
        <v>9</v>
      </c>
      <c r="C1449" t="s">
        <v>10</v>
      </c>
      <c r="H1449">
        <v>922.53599999999994</v>
      </c>
      <c r="I1449">
        <v>0.92300000000000004</v>
      </c>
      <c r="J1449" t="b">
        <f t="shared" si="44"/>
        <v>0</v>
      </c>
      <c r="K1449" t="str">
        <f>IF($J1449,VLOOKUP(HOUR($A1449),Grid!$A$2:$E$25,2),VLOOKUP(HOUR($A1449),Grid!$A$2:$E$25,4))</f>
        <v>Winter Off-Peak</v>
      </c>
      <c r="L1449">
        <f>IF($J1449,VLOOKUP(HOUR($A1449),Grid!$A$2:$E$25,3),VLOOKUP(HOUR($A1449),Grid!$A$2:$E$25,5))</f>
        <v>0.16</v>
      </c>
      <c r="M1449">
        <f t="shared" si="45"/>
        <v>0.14768000000000001</v>
      </c>
    </row>
    <row r="1450" spans="1:13" x14ac:dyDescent="0.2">
      <c r="A1450" s="1">
        <v>43527.375</v>
      </c>
      <c r="B1450" t="s">
        <v>9</v>
      </c>
      <c r="C1450" t="s">
        <v>10</v>
      </c>
      <c r="H1450">
        <v>820.38099999999997</v>
      </c>
      <c r="I1450">
        <v>0.82</v>
      </c>
      <c r="J1450" t="b">
        <f t="shared" si="44"/>
        <v>0</v>
      </c>
      <c r="K1450" t="str">
        <f>IF($J1450,VLOOKUP(HOUR($A1450),Grid!$A$2:$E$25,2),VLOOKUP(HOUR($A1450),Grid!$A$2:$E$25,4))</f>
        <v>Winter Off-Peak</v>
      </c>
      <c r="L1450">
        <f>IF($J1450,VLOOKUP(HOUR($A1450),Grid!$A$2:$E$25,3),VLOOKUP(HOUR($A1450),Grid!$A$2:$E$25,5))</f>
        <v>0.16</v>
      </c>
      <c r="M1450">
        <f t="shared" si="45"/>
        <v>0.13119999999999998</v>
      </c>
    </row>
    <row r="1451" spans="1:13" x14ac:dyDescent="0.2">
      <c r="A1451" s="1">
        <v>43527.416666666664</v>
      </c>
      <c r="B1451" t="s">
        <v>9</v>
      </c>
      <c r="C1451" t="s">
        <v>10</v>
      </c>
      <c r="H1451">
        <v>1390.2059999999999</v>
      </c>
      <c r="I1451">
        <v>1.39</v>
      </c>
      <c r="J1451" t="b">
        <f t="shared" si="44"/>
        <v>0</v>
      </c>
      <c r="K1451" t="str">
        <f>IF($J1451,VLOOKUP(HOUR($A1451),Grid!$A$2:$E$25,2),VLOOKUP(HOUR($A1451),Grid!$A$2:$E$25,4))</f>
        <v>Winter Off-Peak</v>
      </c>
      <c r="L1451">
        <f>IF($J1451,VLOOKUP(HOUR($A1451),Grid!$A$2:$E$25,3),VLOOKUP(HOUR($A1451),Grid!$A$2:$E$25,5))</f>
        <v>0.16</v>
      </c>
      <c r="M1451">
        <f t="shared" si="45"/>
        <v>0.22239999999999999</v>
      </c>
    </row>
    <row r="1452" spans="1:13" x14ac:dyDescent="0.2">
      <c r="A1452" s="1">
        <v>43527.458333333336</v>
      </c>
      <c r="B1452" t="s">
        <v>9</v>
      </c>
      <c r="C1452" t="s">
        <v>10</v>
      </c>
      <c r="H1452">
        <v>1265.114</v>
      </c>
      <c r="I1452">
        <v>1.2649999999999999</v>
      </c>
      <c r="J1452" t="b">
        <f t="shared" si="44"/>
        <v>0</v>
      </c>
      <c r="K1452" t="str">
        <f>IF($J1452,VLOOKUP(HOUR($A1452),Grid!$A$2:$E$25,2),VLOOKUP(HOUR($A1452),Grid!$A$2:$E$25,4))</f>
        <v>Winter Off-Peak</v>
      </c>
      <c r="L1452">
        <f>IF($J1452,VLOOKUP(HOUR($A1452),Grid!$A$2:$E$25,3),VLOOKUP(HOUR($A1452),Grid!$A$2:$E$25,5))</f>
        <v>0.16</v>
      </c>
      <c r="M1452">
        <f t="shared" si="45"/>
        <v>0.2024</v>
      </c>
    </row>
    <row r="1453" spans="1:13" x14ac:dyDescent="0.2">
      <c r="A1453" s="1">
        <v>43527.5</v>
      </c>
      <c r="B1453" t="s">
        <v>9</v>
      </c>
      <c r="C1453" t="s">
        <v>10</v>
      </c>
      <c r="H1453">
        <v>857.82299999999998</v>
      </c>
      <c r="I1453">
        <v>0.85799999999999998</v>
      </c>
      <c r="J1453" t="b">
        <f t="shared" si="44"/>
        <v>0</v>
      </c>
      <c r="K1453" t="str">
        <f>IF($J1453,VLOOKUP(HOUR($A1453),Grid!$A$2:$E$25,2),VLOOKUP(HOUR($A1453),Grid!$A$2:$E$25,4))</f>
        <v>Winter Off-Peak</v>
      </c>
      <c r="L1453">
        <f>IF($J1453,VLOOKUP(HOUR($A1453),Grid!$A$2:$E$25,3),VLOOKUP(HOUR($A1453),Grid!$A$2:$E$25,5))</f>
        <v>0.16</v>
      </c>
      <c r="M1453">
        <f t="shared" si="45"/>
        <v>0.13728000000000001</v>
      </c>
    </row>
    <row r="1454" spans="1:13" x14ac:dyDescent="0.2">
      <c r="A1454" s="1">
        <v>43527.541666666664</v>
      </c>
      <c r="B1454" t="s">
        <v>9</v>
      </c>
      <c r="C1454" t="s">
        <v>10</v>
      </c>
      <c r="H1454">
        <v>874.63199999999995</v>
      </c>
      <c r="I1454">
        <v>0.875</v>
      </c>
      <c r="J1454" t="b">
        <f t="shared" si="44"/>
        <v>0</v>
      </c>
      <c r="K1454" t="str">
        <f>IF($J1454,VLOOKUP(HOUR($A1454),Grid!$A$2:$E$25,2),VLOOKUP(HOUR($A1454),Grid!$A$2:$E$25,4))</f>
        <v>Winter Peak</v>
      </c>
      <c r="L1454">
        <f>IF($J1454,VLOOKUP(HOUR($A1454),Grid!$A$2:$E$25,3),VLOOKUP(HOUR($A1454),Grid!$A$2:$E$25,5))</f>
        <v>0.24</v>
      </c>
      <c r="M1454">
        <f t="shared" si="45"/>
        <v>0.21</v>
      </c>
    </row>
    <row r="1455" spans="1:13" x14ac:dyDescent="0.2">
      <c r="A1455" s="1">
        <v>43527.583333333336</v>
      </c>
      <c r="B1455" t="s">
        <v>9</v>
      </c>
      <c r="C1455" t="s">
        <v>10</v>
      </c>
      <c r="H1455">
        <v>864.00300000000004</v>
      </c>
      <c r="I1455">
        <v>0.86399999999999999</v>
      </c>
      <c r="J1455" t="b">
        <f t="shared" si="44"/>
        <v>0</v>
      </c>
      <c r="K1455" t="str">
        <f>IF($J1455,VLOOKUP(HOUR($A1455),Grid!$A$2:$E$25,2),VLOOKUP(HOUR($A1455),Grid!$A$2:$E$25,4))</f>
        <v>Winter Peak</v>
      </c>
      <c r="L1455">
        <f>IF($J1455,VLOOKUP(HOUR($A1455),Grid!$A$2:$E$25,3),VLOOKUP(HOUR($A1455),Grid!$A$2:$E$25,5))</f>
        <v>0.24</v>
      </c>
      <c r="M1455">
        <f t="shared" si="45"/>
        <v>0.20735999999999999</v>
      </c>
    </row>
    <row r="1456" spans="1:13" x14ac:dyDescent="0.2">
      <c r="A1456" s="1">
        <v>43527.625</v>
      </c>
      <c r="B1456" t="s">
        <v>9</v>
      </c>
      <c r="C1456" t="s">
        <v>10</v>
      </c>
      <c r="H1456">
        <v>869.21900000000005</v>
      </c>
      <c r="I1456">
        <v>0.86899999999999999</v>
      </c>
      <c r="J1456" t="b">
        <f t="shared" si="44"/>
        <v>0</v>
      </c>
      <c r="K1456" t="str">
        <f>IF($J1456,VLOOKUP(HOUR($A1456),Grid!$A$2:$E$25,2),VLOOKUP(HOUR($A1456),Grid!$A$2:$E$25,4))</f>
        <v>Winter Peak</v>
      </c>
      <c r="L1456">
        <f>IF($J1456,VLOOKUP(HOUR($A1456),Grid!$A$2:$E$25,3),VLOOKUP(HOUR($A1456),Grid!$A$2:$E$25,5))</f>
        <v>0.24</v>
      </c>
      <c r="M1456">
        <f t="shared" si="45"/>
        <v>0.20856</v>
      </c>
    </row>
    <row r="1457" spans="1:13" x14ac:dyDescent="0.2">
      <c r="A1457" s="1">
        <v>43527.666666666664</v>
      </c>
      <c r="B1457" t="s">
        <v>9</v>
      </c>
      <c r="C1457" t="s">
        <v>10</v>
      </c>
      <c r="H1457">
        <v>965.67499999999995</v>
      </c>
      <c r="I1457">
        <v>0.96599999999999997</v>
      </c>
      <c r="J1457" t="b">
        <f t="shared" si="44"/>
        <v>0</v>
      </c>
      <c r="K1457" t="str">
        <f>IF($J1457,VLOOKUP(HOUR($A1457),Grid!$A$2:$E$25,2),VLOOKUP(HOUR($A1457),Grid!$A$2:$E$25,4))</f>
        <v>Winter Peak</v>
      </c>
      <c r="L1457">
        <f>IF($J1457,VLOOKUP(HOUR($A1457),Grid!$A$2:$E$25,3),VLOOKUP(HOUR($A1457),Grid!$A$2:$E$25,5))</f>
        <v>0.24</v>
      </c>
      <c r="M1457">
        <f t="shared" si="45"/>
        <v>0.23183999999999999</v>
      </c>
    </row>
    <row r="1458" spans="1:13" x14ac:dyDescent="0.2">
      <c r="A1458" s="1">
        <v>43527.708333333336</v>
      </c>
      <c r="B1458" t="s">
        <v>9</v>
      </c>
      <c r="C1458" t="s">
        <v>10</v>
      </c>
      <c r="H1458">
        <v>1000.2</v>
      </c>
      <c r="I1458">
        <v>1</v>
      </c>
      <c r="J1458" t="b">
        <f t="shared" si="44"/>
        <v>0</v>
      </c>
      <c r="K1458" t="str">
        <f>IF($J1458,VLOOKUP(HOUR($A1458),Grid!$A$2:$E$25,2),VLOOKUP(HOUR($A1458),Grid!$A$2:$E$25,4))</f>
        <v>Winter Peak</v>
      </c>
      <c r="L1458">
        <f>IF($J1458,VLOOKUP(HOUR($A1458),Grid!$A$2:$E$25,3),VLOOKUP(HOUR($A1458),Grid!$A$2:$E$25,5))</f>
        <v>0.24</v>
      </c>
      <c r="M1458">
        <f t="shared" si="45"/>
        <v>0.24</v>
      </c>
    </row>
    <row r="1459" spans="1:13" x14ac:dyDescent="0.2">
      <c r="A1459" s="1">
        <v>43527.75</v>
      </c>
      <c r="B1459" t="s">
        <v>9</v>
      </c>
      <c r="C1459" t="s">
        <v>10</v>
      </c>
      <c r="H1459">
        <v>2384.59</v>
      </c>
      <c r="I1459">
        <v>2.3849999999999998</v>
      </c>
      <c r="J1459" t="b">
        <f t="shared" si="44"/>
        <v>0</v>
      </c>
      <c r="K1459" t="str">
        <f>IF($J1459,VLOOKUP(HOUR($A1459),Grid!$A$2:$E$25,2),VLOOKUP(HOUR($A1459),Grid!$A$2:$E$25,4))</f>
        <v>Winter Peak</v>
      </c>
      <c r="L1459">
        <f>IF($J1459,VLOOKUP(HOUR($A1459),Grid!$A$2:$E$25,3),VLOOKUP(HOUR($A1459),Grid!$A$2:$E$25,5))</f>
        <v>0.24</v>
      </c>
      <c r="M1459">
        <f t="shared" si="45"/>
        <v>0.57239999999999991</v>
      </c>
    </row>
    <row r="1460" spans="1:13" x14ac:dyDescent="0.2">
      <c r="A1460" s="1">
        <v>43527.791666666664</v>
      </c>
      <c r="B1460" t="s">
        <v>9</v>
      </c>
      <c r="C1460" t="s">
        <v>10</v>
      </c>
      <c r="H1460">
        <v>2425.8620000000001</v>
      </c>
      <c r="I1460">
        <v>2.4260000000000002</v>
      </c>
      <c r="J1460" t="b">
        <f t="shared" si="44"/>
        <v>0</v>
      </c>
      <c r="K1460" t="str">
        <f>IF($J1460,VLOOKUP(HOUR($A1460),Grid!$A$2:$E$25,2),VLOOKUP(HOUR($A1460),Grid!$A$2:$E$25,4))</f>
        <v>Winter Off-Peak</v>
      </c>
      <c r="L1460">
        <f>IF($J1460,VLOOKUP(HOUR($A1460),Grid!$A$2:$E$25,3),VLOOKUP(HOUR($A1460),Grid!$A$2:$E$25,5))</f>
        <v>0.17</v>
      </c>
      <c r="M1460">
        <f t="shared" si="45"/>
        <v>0.41242000000000006</v>
      </c>
    </row>
    <row r="1461" spans="1:13" x14ac:dyDescent="0.2">
      <c r="A1461" s="1">
        <v>43527.833333333336</v>
      </c>
      <c r="B1461" t="s">
        <v>9</v>
      </c>
      <c r="C1461" t="s">
        <v>10</v>
      </c>
      <c r="H1461">
        <v>4919.1620000000003</v>
      </c>
      <c r="I1461">
        <v>4.9189999999999996</v>
      </c>
      <c r="J1461" t="b">
        <f t="shared" si="44"/>
        <v>0</v>
      </c>
      <c r="K1461" t="str">
        <f>IF($J1461,VLOOKUP(HOUR($A1461),Grid!$A$2:$E$25,2),VLOOKUP(HOUR($A1461),Grid!$A$2:$E$25,4))</f>
        <v>Winter Off-Peak</v>
      </c>
      <c r="L1461">
        <f>IF($J1461,VLOOKUP(HOUR($A1461),Grid!$A$2:$E$25,3),VLOOKUP(HOUR($A1461),Grid!$A$2:$E$25,5))</f>
        <v>0.17</v>
      </c>
      <c r="M1461">
        <f t="shared" si="45"/>
        <v>0.83623000000000003</v>
      </c>
    </row>
    <row r="1462" spans="1:13" x14ac:dyDescent="0.2">
      <c r="A1462" s="1">
        <v>43527.875</v>
      </c>
      <c r="B1462" t="s">
        <v>9</v>
      </c>
      <c r="C1462" t="s">
        <v>10</v>
      </c>
      <c r="H1462">
        <v>4730.2730000000001</v>
      </c>
      <c r="I1462">
        <v>4.7300000000000004</v>
      </c>
      <c r="J1462" t="b">
        <f t="shared" si="44"/>
        <v>0</v>
      </c>
      <c r="K1462" t="str">
        <f>IF($J1462,VLOOKUP(HOUR($A1462),Grid!$A$2:$E$25,2),VLOOKUP(HOUR($A1462),Grid!$A$2:$E$25,4))</f>
        <v>Winter Off-Peak</v>
      </c>
      <c r="L1462">
        <f>IF($J1462,VLOOKUP(HOUR($A1462),Grid!$A$2:$E$25,3),VLOOKUP(HOUR($A1462),Grid!$A$2:$E$25,5))</f>
        <v>0.13</v>
      </c>
      <c r="M1462">
        <f t="shared" si="45"/>
        <v>0.61490000000000011</v>
      </c>
    </row>
    <row r="1463" spans="1:13" x14ac:dyDescent="0.2">
      <c r="A1463" s="1">
        <v>43527.916666666664</v>
      </c>
      <c r="B1463" t="s">
        <v>9</v>
      </c>
      <c r="C1463" t="s">
        <v>10</v>
      </c>
      <c r="H1463">
        <v>1972.8130000000001</v>
      </c>
      <c r="I1463">
        <v>1.9730000000000001</v>
      </c>
      <c r="J1463" t="b">
        <f t="shared" si="44"/>
        <v>0</v>
      </c>
      <c r="K1463" t="str">
        <f>IF($J1463,VLOOKUP(HOUR($A1463),Grid!$A$2:$E$25,2),VLOOKUP(HOUR($A1463),Grid!$A$2:$E$25,4))</f>
        <v>Winter Off-Peak</v>
      </c>
      <c r="L1463">
        <f>IF($J1463,VLOOKUP(HOUR($A1463),Grid!$A$2:$E$25,3),VLOOKUP(HOUR($A1463),Grid!$A$2:$E$25,5))</f>
        <v>0.13</v>
      </c>
      <c r="M1463">
        <f t="shared" si="45"/>
        <v>0.25649</v>
      </c>
    </row>
    <row r="1464" spans="1:13" x14ac:dyDescent="0.2">
      <c r="A1464" s="1">
        <v>43527.958333333336</v>
      </c>
      <c r="B1464" t="s">
        <v>9</v>
      </c>
      <c r="C1464" t="s">
        <v>10</v>
      </c>
      <c r="H1464">
        <v>1099.6479999999999</v>
      </c>
      <c r="I1464">
        <v>1.1000000000000001</v>
      </c>
      <c r="J1464" t="b">
        <f t="shared" si="44"/>
        <v>0</v>
      </c>
      <c r="K1464" t="str">
        <f>IF($J1464,VLOOKUP(HOUR($A1464),Grid!$A$2:$E$25,2),VLOOKUP(HOUR($A1464),Grid!$A$2:$E$25,4))</f>
        <v>Winter Off-Peak</v>
      </c>
      <c r="L1464">
        <f>IF($J1464,VLOOKUP(HOUR($A1464),Grid!$A$2:$E$25,3),VLOOKUP(HOUR($A1464),Grid!$A$2:$E$25,5))</f>
        <v>0.13</v>
      </c>
      <c r="M1464">
        <f t="shared" si="45"/>
        <v>0.14300000000000002</v>
      </c>
    </row>
    <row r="1465" spans="1:13" x14ac:dyDescent="0.2">
      <c r="A1465" s="1">
        <v>43528</v>
      </c>
      <c r="B1465" t="s">
        <v>9</v>
      </c>
      <c r="C1465" t="s">
        <v>10</v>
      </c>
      <c r="H1465">
        <v>946.44200000000001</v>
      </c>
      <c r="I1465">
        <v>0.94599999999999995</v>
      </c>
      <c r="J1465" t="b">
        <f t="shared" si="44"/>
        <v>0</v>
      </c>
      <c r="K1465" t="str">
        <f>IF($J1465,VLOOKUP(HOUR($A1465),Grid!$A$2:$E$25,2),VLOOKUP(HOUR($A1465),Grid!$A$2:$E$25,4))</f>
        <v>Winter Super-Off-Peak</v>
      </c>
      <c r="L1465">
        <f>IF($J1465,VLOOKUP(HOUR($A1465),Grid!$A$2:$E$25,3),VLOOKUP(HOUR($A1465),Grid!$A$2:$E$25,5))</f>
        <v>0.13</v>
      </c>
      <c r="M1465">
        <f t="shared" si="45"/>
        <v>0.12297999999999999</v>
      </c>
    </row>
    <row r="1466" spans="1:13" x14ac:dyDescent="0.2">
      <c r="A1466" s="1">
        <v>43528.041666666664</v>
      </c>
      <c r="B1466" t="s">
        <v>9</v>
      </c>
      <c r="C1466" t="s">
        <v>10</v>
      </c>
      <c r="H1466">
        <v>902.36400000000003</v>
      </c>
      <c r="I1466">
        <v>0.90200000000000002</v>
      </c>
      <c r="J1466" t="b">
        <f t="shared" si="44"/>
        <v>0</v>
      </c>
      <c r="K1466" t="str">
        <f>IF($J1466,VLOOKUP(HOUR($A1466),Grid!$A$2:$E$25,2),VLOOKUP(HOUR($A1466),Grid!$A$2:$E$25,4))</f>
        <v>Winter Super-Off-Peak</v>
      </c>
      <c r="L1466">
        <f>IF($J1466,VLOOKUP(HOUR($A1466),Grid!$A$2:$E$25,3),VLOOKUP(HOUR($A1466),Grid!$A$2:$E$25,5))</f>
        <v>0.13</v>
      </c>
      <c r="M1466">
        <f t="shared" si="45"/>
        <v>0.11726</v>
      </c>
    </row>
    <row r="1467" spans="1:13" x14ac:dyDescent="0.2">
      <c r="A1467" s="1">
        <v>43528.083333333336</v>
      </c>
      <c r="B1467" t="s">
        <v>9</v>
      </c>
      <c r="C1467" t="s">
        <v>10</v>
      </c>
      <c r="H1467">
        <v>1086.075</v>
      </c>
      <c r="I1467">
        <v>1.0860000000000001</v>
      </c>
      <c r="J1467" t="b">
        <f t="shared" si="44"/>
        <v>0</v>
      </c>
      <c r="K1467" t="str">
        <f>IF($J1467,VLOOKUP(HOUR($A1467),Grid!$A$2:$E$25,2),VLOOKUP(HOUR($A1467),Grid!$A$2:$E$25,4))</f>
        <v>Winter Off-Peak</v>
      </c>
      <c r="L1467">
        <f>IF($J1467,VLOOKUP(HOUR($A1467),Grid!$A$2:$E$25,3),VLOOKUP(HOUR($A1467),Grid!$A$2:$E$25,5))</f>
        <v>0.13</v>
      </c>
      <c r="M1467">
        <f t="shared" si="45"/>
        <v>0.14118000000000003</v>
      </c>
    </row>
    <row r="1468" spans="1:13" x14ac:dyDescent="0.2">
      <c r="A1468" s="1">
        <v>43528.125</v>
      </c>
      <c r="B1468" t="s">
        <v>9</v>
      </c>
      <c r="C1468" t="s">
        <v>10</v>
      </c>
      <c r="H1468">
        <v>6719.7089999999998</v>
      </c>
      <c r="I1468">
        <v>6.72</v>
      </c>
      <c r="J1468" t="b">
        <f t="shared" si="44"/>
        <v>0</v>
      </c>
      <c r="K1468" t="str">
        <f>IF($J1468,VLOOKUP(HOUR($A1468),Grid!$A$2:$E$25,2),VLOOKUP(HOUR($A1468),Grid!$A$2:$E$25,4))</f>
        <v>Winter Super-Off-Peak</v>
      </c>
      <c r="L1468">
        <f>IF($J1468,VLOOKUP(HOUR($A1468),Grid!$A$2:$E$25,3),VLOOKUP(HOUR($A1468),Grid!$A$2:$E$25,5))</f>
        <v>0.13</v>
      </c>
      <c r="M1468">
        <f t="shared" si="45"/>
        <v>0.87360000000000004</v>
      </c>
    </row>
    <row r="1469" spans="1:13" x14ac:dyDescent="0.2">
      <c r="A1469" s="1">
        <v>43528.166666666664</v>
      </c>
      <c r="B1469" t="s">
        <v>9</v>
      </c>
      <c r="C1469" t="s">
        <v>10</v>
      </c>
      <c r="H1469">
        <v>12504.77</v>
      </c>
      <c r="I1469">
        <v>12.505000000000001</v>
      </c>
      <c r="J1469" t="b">
        <f t="shared" si="44"/>
        <v>0</v>
      </c>
      <c r="K1469" t="str">
        <f>IF($J1469,VLOOKUP(HOUR($A1469),Grid!$A$2:$E$25,2),VLOOKUP(HOUR($A1469),Grid!$A$2:$E$25,4))</f>
        <v>Winter Super-Off-Peak</v>
      </c>
      <c r="L1469">
        <f>IF($J1469,VLOOKUP(HOUR($A1469),Grid!$A$2:$E$25,3),VLOOKUP(HOUR($A1469),Grid!$A$2:$E$25,5))</f>
        <v>0.13</v>
      </c>
      <c r="M1469">
        <f t="shared" si="45"/>
        <v>1.6256500000000003</v>
      </c>
    </row>
    <row r="1470" spans="1:13" x14ac:dyDescent="0.2">
      <c r="A1470" s="1">
        <v>43528.208333333336</v>
      </c>
      <c r="B1470" t="s">
        <v>9</v>
      </c>
      <c r="C1470" t="s">
        <v>10</v>
      </c>
      <c r="H1470">
        <v>11545.392</v>
      </c>
      <c r="I1470">
        <v>11.545</v>
      </c>
      <c r="J1470" t="b">
        <f t="shared" si="44"/>
        <v>0</v>
      </c>
      <c r="K1470" t="str">
        <f>IF($J1470,VLOOKUP(HOUR($A1470),Grid!$A$2:$E$25,2),VLOOKUP(HOUR($A1470),Grid!$A$2:$E$25,4))</f>
        <v>Winter Super-Off-Peak</v>
      </c>
      <c r="L1470">
        <f>IF($J1470,VLOOKUP(HOUR($A1470),Grid!$A$2:$E$25,3),VLOOKUP(HOUR($A1470),Grid!$A$2:$E$25,5))</f>
        <v>0.13</v>
      </c>
      <c r="M1470">
        <f t="shared" si="45"/>
        <v>1.50085</v>
      </c>
    </row>
    <row r="1471" spans="1:13" x14ac:dyDescent="0.2">
      <c r="A1471" s="1">
        <v>43528.25</v>
      </c>
      <c r="B1471" t="s">
        <v>9</v>
      </c>
      <c r="C1471" t="s">
        <v>10</v>
      </c>
      <c r="H1471">
        <v>969.55399999999997</v>
      </c>
      <c r="I1471">
        <v>0.97</v>
      </c>
      <c r="J1471" t="b">
        <f t="shared" si="44"/>
        <v>0</v>
      </c>
      <c r="K1471" t="str">
        <f>IF($J1471,VLOOKUP(HOUR($A1471),Grid!$A$2:$E$25,2),VLOOKUP(HOUR($A1471),Grid!$A$2:$E$25,4))</f>
        <v>Winter Super-Off-Peak</v>
      </c>
      <c r="L1471">
        <f>IF($J1471,VLOOKUP(HOUR($A1471),Grid!$A$2:$E$25,3),VLOOKUP(HOUR($A1471),Grid!$A$2:$E$25,5))</f>
        <v>0.13</v>
      </c>
      <c r="M1471">
        <f t="shared" si="45"/>
        <v>0.12609999999999999</v>
      </c>
    </row>
    <row r="1472" spans="1:13" x14ac:dyDescent="0.2">
      <c r="A1472" s="1">
        <v>43528.291666666664</v>
      </c>
      <c r="B1472" t="s">
        <v>9</v>
      </c>
      <c r="C1472" t="s">
        <v>10</v>
      </c>
      <c r="H1472">
        <v>2238.6860000000001</v>
      </c>
      <c r="I1472">
        <v>2.2389999999999999</v>
      </c>
      <c r="J1472" t="b">
        <f t="shared" si="44"/>
        <v>0</v>
      </c>
      <c r="K1472" t="str">
        <f>IF($J1472,VLOOKUP(HOUR($A1472),Grid!$A$2:$E$25,2),VLOOKUP(HOUR($A1472),Grid!$A$2:$E$25,4))</f>
        <v>Winter Off-Peak</v>
      </c>
      <c r="L1472">
        <f>IF($J1472,VLOOKUP(HOUR($A1472),Grid!$A$2:$E$25,3),VLOOKUP(HOUR($A1472),Grid!$A$2:$E$25,5))</f>
        <v>0.16</v>
      </c>
      <c r="M1472">
        <f t="shared" si="45"/>
        <v>0.35824</v>
      </c>
    </row>
    <row r="1473" spans="1:13" x14ac:dyDescent="0.2">
      <c r="A1473" s="1">
        <v>43528.333333333336</v>
      </c>
      <c r="B1473" t="s">
        <v>9</v>
      </c>
      <c r="C1473" t="s">
        <v>10</v>
      </c>
      <c r="H1473">
        <v>2963.28</v>
      </c>
      <c r="I1473">
        <v>2.9630000000000001</v>
      </c>
      <c r="J1473" t="b">
        <f t="shared" si="44"/>
        <v>0</v>
      </c>
      <c r="K1473" t="str">
        <f>IF($J1473,VLOOKUP(HOUR($A1473),Grid!$A$2:$E$25,2),VLOOKUP(HOUR($A1473),Grid!$A$2:$E$25,4))</f>
        <v>Winter Off-Peak</v>
      </c>
      <c r="L1473">
        <f>IF($J1473,VLOOKUP(HOUR($A1473),Grid!$A$2:$E$25,3),VLOOKUP(HOUR($A1473),Grid!$A$2:$E$25,5))</f>
        <v>0.16</v>
      </c>
      <c r="M1473">
        <f t="shared" si="45"/>
        <v>0.47408</v>
      </c>
    </row>
    <row r="1474" spans="1:13" x14ac:dyDescent="0.2">
      <c r="A1474" s="1">
        <v>43528.375</v>
      </c>
      <c r="B1474" t="s">
        <v>9</v>
      </c>
      <c r="C1474" t="s">
        <v>10</v>
      </c>
      <c r="H1474">
        <v>1485.5630000000001</v>
      </c>
      <c r="I1474">
        <v>1.486</v>
      </c>
      <c r="J1474" t="b">
        <f t="shared" si="44"/>
        <v>0</v>
      </c>
      <c r="K1474" t="str">
        <f>IF($J1474,VLOOKUP(HOUR($A1474),Grid!$A$2:$E$25,2),VLOOKUP(HOUR($A1474),Grid!$A$2:$E$25,4))</f>
        <v>Winter Off-Peak</v>
      </c>
      <c r="L1474">
        <f>IF($J1474,VLOOKUP(HOUR($A1474),Grid!$A$2:$E$25,3),VLOOKUP(HOUR($A1474),Grid!$A$2:$E$25,5))</f>
        <v>0.16</v>
      </c>
      <c r="M1474">
        <f t="shared" si="45"/>
        <v>0.23776</v>
      </c>
    </row>
    <row r="1475" spans="1:13" x14ac:dyDescent="0.2">
      <c r="A1475" s="1">
        <v>43528.416666666664</v>
      </c>
      <c r="B1475" t="s">
        <v>9</v>
      </c>
      <c r="C1475" t="s">
        <v>10</v>
      </c>
      <c r="H1475">
        <v>1206.191</v>
      </c>
      <c r="I1475">
        <v>1.206</v>
      </c>
      <c r="J1475" t="b">
        <f t="shared" ref="J1475:J1538" si="46">AND((MONTH($A1475)&gt;5), (MONTH($A1475)&lt;10))</f>
        <v>0</v>
      </c>
      <c r="K1475" t="str">
        <f>IF($J1475,VLOOKUP(HOUR($A1475),Grid!$A$2:$E$25,2),VLOOKUP(HOUR($A1475),Grid!$A$2:$E$25,4))</f>
        <v>Winter Off-Peak</v>
      </c>
      <c r="L1475">
        <f>IF($J1475,VLOOKUP(HOUR($A1475),Grid!$A$2:$E$25,3),VLOOKUP(HOUR($A1475),Grid!$A$2:$E$25,5))</f>
        <v>0.16</v>
      </c>
      <c r="M1475">
        <f t="shared" ref="M1475:M1538" si="47">I1475*L1475</f>
        <v>0.19295999999999999</v>
      </c>
    </row>
    <row r="1476" spans="1:13" x14ac:dyDescent="0.2">
      <c r="A1476" s="1">
        <v>43528.458333333336</v>
      </c>
      <c r="B1476" t="s">
        <v>9</v>
      </c>
      <c r="C1476" t="s">
        <v>10</v>
      </c>
      <c r="H1476">
        <v>1224.7280000000001</v>
      </c>
      <c r="I1476">
        <v>1.2250000000000001</v>
      </c>
      <c r="J1476" t="b">
        <f t="shared" si="46"/>
        <v>0</v>
      </c>
      <c r="K1476" t="str">
        <f>IF($J1476,VLOOKUP(HOUR($A1476),Grid!$A$2:$E$25,2),VLOOKUP(HOUR($A1476),Grid!$A$2:$E$25,4))</f>
        <v>Winter Off-Peak</v>
      </c>
      <c r="L1476">
        <f>IF($J1476,VLOOKUP(HOUR($A1476),Grid!$A$2:$E$25,3),VLOOKUP(HOUR($A1476),Grid!$A$2:$E$25,5))</f>
        <v>0.16</v>
      </c>
      <c r="M1476">
        <f t="shared" si="47"/>
        <v>0.19600000000000001</v>
      </c>
    </row>
    <row r="1477" spans="1:13" x14ac:dyDescent="0.2">
      <c r="A1477" s="1">
        <v>43528.5</v>
      </c>
      <c r="B1477" t="s">
        <v>9</v>
      </c>
      <c r="C1477" t="s">
        <v>10</v>
      </c>
      <c r="H1477">
        <v>1348.48</v>
      </c>
      <c r="I1477">
        <v>1.3480000000000001</v>
      </c>
      <c r="J1477" t="b">
        <f t="shared" si="46"/>
        <v>0</v>
      </c>
      <c r="K1477" t="str">
        <f>IF($J1477,VLOOKUP(HOUR($A1477),Grid!$A$2:$E$25,2),VLOOKUP(HOUR($A1477),Grid!$A$2:$E$25,4))</f>
        <v>Winter Off-Peak</v>
      </c>
      <c r="L1477">
        <f>IF($J1477,VLOOKUP(HOUR($A1477),Grid!$A$2:$E$25,3),VLOOKUP(HOUR($A1477),Grid!$A$2:$E$25,5))</f>
        <v>0.16</v>
      </c>
      <c r="M1477">
        <f t="shared" si="47"/>
        <v>0.21568000000000001</v>
      </c>
    </row>
    <row r="1478" spans="1:13" x14ac:dyDescent="0.2">
      <c r="A1478" s="1">
        <v>43528.541666666664</v>
      </c>
      <c r="B1478" t="s">
        <v>9</v>
      </c>
      <c r="C1478" t="s">
        <v>10</v>
      </c>
      <c r="H1478">
        <v>2754.402</v>
      </c>
      <c r="I1478">
        <v>2.754</v>
      </c>
      <c r="J1478" t="b">
        <f t="shared" si="46"/>
        <v>0</v>
      </c>
      <c r="K1478" t="str">
        <f>IF($J1478,VLOOKUP(HOUR($A1478),Grid!$A$2:$E$25,2),VLOOKUP(HOUR($A1478),Grid!$A$2:$E$25,4))</f>
        <v>Winter Peak</v>
      </c>
      <c r="L1478">
        <f>IF($J1478,VLOOKUP(HOUR($A1478),Grid!$A$2:$E$25,3),VLOOKUP(HOUR($A1478),Grid!$A$2:$E$25,5))</f>
        <v>0.24</v>
      </c>
      <c r="M1478">
        <f t="shared" si="47"/>
        <v>0.66095999999999999</v>
      </c>
    </row>
    <row r="1479" spans="1:13" x14ac:dyDescent="0.2">
      <c r="A1479" s="1">
        <v>43528.583333333336</v>
      </c>
      <c r="B1479" t="s">
        <v>9</v>
      </c>
      <c r="C1479" t="s">
        <v>10</v>
      </c>
      <c r="H1479">
        <v>1093.645</v>
      </c>
      <c r="I1479">
        <v>1.0940000000000001</v>
      </c>
      <c r="J1479" t="b">
        <f t="shared" si="46"/>
        <v>0</v>
      </c>
      <c r="K1479" t="str">
        <f>IF($J1479,VLOOKUP(HOUR($A1479),Grid!$A$2:$E$25,2),VLOOKUP(HOUR($A1479),Grid!$A$2:$E$25,4))</f>
        <v>Winter Peak</v>
      </c>
      <c r="L1479">
        <f>IF($J1479,VLOOKUP(HOUR($A1479),Grid!$A$2:$E$25,3),VLOOKUP(HOUR($A1479),Grid!$A$2:$E$25,5))</f>
        <v>0.24</v>
      </c>
      <c r="M1479">
        <f t="shared" si="47"/>
        <v>0.26256000000000002</v>
      </c>
    </row>
    <row r="1480" spans="1:13" x14ac:dyDescent="0.2">
      <c r="A1480" s="1">
        <v>43528.625</v>
      </c>
      <c r="B1480" t="s">
        <v>9</v>
      </c>
      <c r="C1480" t="s">
        <v>10</v>
      </c>
      <c r="H1480">
        <v>3619.2269999999999</v>
      </c>
      <c r="I1480">
        <v>3.6190000000000002</v>
      </c>
      <c r="J1480" t="b">
        <f t="shared" si="46"/>
        <v>0</v>
      </c>
      <c r="K1480" t="str">
        <f>IF($J1480,VLOOKUP(HOUR($A1480),Grid!$A$2:$E$25,2),VLOOKUP(HOUR($A1480),Grid!$A$2:$E$25,4))</f>
        <v>Winter Peak</v>
      </c>
      <c r="L1480">
        <f>IF($J1480,VLOOKUP(HOUR($A1480),Grid!$A$2:$E$25,3),VLOOKUP(HOUR($A1480),Grid!$A$2:$E$25,5))</f>
        <v>0.24</v>
      </c>
      <c r="M1480">
        <f t="shared" si="47"/>
        <v>0.86856</v>
      </c>
    </row>
    <row r="1481" spans="1:13" x14ac:dyDescent="0.2">
      <c r="A1481" s="1">
        <v>43528.666666666664</v>
      </c>
      <c r="B1481" t="s">
        <v>9</v>
      </c>
      <c r="C1481" t="s">
        <v>10</v>
      </c>
      <c r="H1481">
        <v>1399.028</v>
      </c>
      <c r="I1481">
        <v>1.399</v>
      </c>
      <c r="J1481" t="b">
        <f t="shared" si="46"/>
        <v>0</v>
      </c>
      <c r="K1481" t="str">
        <f>IF($J1481,VLOOKUP(HOUR($A1481),Grid!$A$2:$E$25,2),VLOOKUP(HOUR($A1481),Grid!$A$2:$E$25,4))</f>
        <v>Winter Peak</v>
      </c>
      <c r="L1481">
        <f>IF($J1481,VLOOKUP(HOUR($A1481),Grid!$A$2:$E$25,3),VLOOKUP(HOUR($A1481),Grid!$A$2:$E$25,5))</f>
        <v>0.24</v>
      </c>
      <c r="M1481">
        <f t="shared" si="47"/>
        <v>0.33576</v>
      </c>
    </row>
    <row r="1482" spans="1:13" x14ac:dyDescent="0.2">
      <c r="A1482" s="1">
        <v>43528.708333333336</v>
      </c>
      <c r="B1482" t="s">
        <v>9</v>
      </c>
      <c r="C1482" t="s">
        <v>10</v>
      </c>
      <c r="H1482">
        <v>2811.5039999999999</v>
      </c>
      <c r="I1482">
        <v>2.8119999999999998</v>
      </c>
      <c r="J1482" t="b">
        <f t="shared" si="46"/>
        <v>0</v>
      </c>
      <c r="K1482" t="str">
        <f>IF($J1482,VLOOKUP(HOUR($A1482),Grid!$A$2:$E$25,2),VLOOKUP(HOUR($A1482),Grid!$A$2:$E$25,4))</f>
        <v>Winter Peak</v>
      </c>
      <c r="L1482">
        <f>IF($J1482,VLOOKUP(HOUR($A1482),Grid!$A$2:$E$25,3),VLOOKUP(HOUR($A1482),Grid!$A$2:$E$25,5))</f>
        <v>0.24</v>
      </c>
      <c r="M1482">
        <f t="shared" si="47"/>
        <v>0.67487999999999992</v>
      </c>
    </row>
    <row r="1483" spans="1:13" x14ac:dyDescent="0.2">
      <c r="A1483" s="1">
        <v>43528.75</v>
      </c>
      <c r="B1483" t="s">
        <v>9</v>
      </c>
      <c r="C1483" t="s">
        <v>10</v>
      </c>
      <c r="H1483">
        <v>1807.452</v>
      </c>
      <c r="I1483">
        <v>1.8069999999999999</v>
      </c>
      <c r="J1483" t="b">
        <f t="shared" si="46"/>
        <v>0</v>
      </c>
      <c r="K1483" t="str">
        <f>IF($J1483,VLOOKUP(HOUR($A1483),Grid!$A$2:$E$25,2),VLOOKUP(HOUR($A1483),Grid!$A$2:$E$25,4))</f>
        <v>Winter Peak</v>
      </c>
      <c r="L1483">
        <f>IF($J1483,VLOOKUP(HOUR($A1483),Grid!$A$2:$E$25,3),VLOOKUP(HOUR($A1483),Grid!$A$2:$E$25,5))</f>
        <v>0.24</v>
      </c>
      <c r="M1483">
        <f t="shared" si="47"/>
        <v>0.43367999999999995</v>
      </c>
    </row>
    <row r="1484" spans="1:13" x14ac:dyDescent="0.2">
      <c r="A1484" s="1">
        <v>43528.791666666664</v>
      </c>
      <c r="B1484" t="s">
        <v>9</v>
      </c>
      <c r="C1484" t="s">
        <v>10</v>
      </c>
      <c r="H1484">
        <v>2095.16</v>
      </c>
      <c r="I1484">
        <v>2.0950000000000002</v>
      </c>
      <c r="J1484" t="b">
        <f t="shared" si="46"/>
        <v>0</v>
      </c>
      <c r="K1484" t="str">
        <f>IF($J1484,VLOOKUP(HOUR($A1484),Grid!$A$2:$E$25,2),VLOOKUP(HOUR($A1484),Grid!$A$2:$E$25,4))</f>
        <v>Winter Off-Peak</v>
      </c>
      <c r="L1484">
        <f>IF($J1484,VLOOKUP(HOUR($A1484),Grid!$A$2:$E$25,3),VLOOKUP(HOUR($A1484),Grid!$A$2:$E$25,5))</f>
        <v>0.17</v>
      </c>
      <c r="M1484">
        <f t="shared" si="47"/>
        <v>0.35615000000000008</v>
      </c>
    </row>
    <row r="1485" spans="1:13" x14ac:dyDescent="0.2">
      <c r="A1485" s="1">
        <v>43528.833333333336</v>
      </c>
      <c r="B1485" t="s">
        <v>9</v>
      </c>
      <c r="C1485" t="s">
        <v>10</v>
      </c>
      <c r="H1485">
        <v>1826.0640000000001</v>
      </c>
      <c r="I1485">
        <v>1.8260000000000001</v>
      </c>
      <c r="J1485" t="b">
        <f t="shared" si="46"/>
        <v>0</v>
      </c>
      <c r="K1485" t="str">
        <f>IF($J1485,VLOOKUP(HOUR($A1485),Grid!$A$2:$E$25,2),VLOOKUP(HOUR($A1485),Grid!$A$2:$E$25,4))</f>
        <v>Winter Off-Peak</v>
      </c>
      <c r="L1485">
        <f>IF($J1485,VLOOKUP(HOUR($A1485),Grid!$A$2:$E$25,3),VLOOKUP(HOUR($A1485),Grid!$A$2:$E$25,5))</f>
        <v>0.17</v>
      </c>
      <c r="M1485">
        <f t="shared" si="47"/>
        <v>0.31042000000000003</v>
      </c>
    </row>
    <row r="1486" spans="1:13" x14ac:dyDescent="0.2">
      <c r="A1486" s="1">
        <v>43528.875</v>
      </c>
      <c r="B1486" t="s">
        <v>9</v>
      </c>
      <c r="C1486" t="s">
        <v>10</v>
      </c>
      <c r="H1486">
        <v>2036.7760000000001</v>
      </c>
      <c r="I1486">
        <v>2.0369999999999999</v>
      </c>
      <c r="J1486" t="b">
        <f t="shared" si="46"/>
        <v>0</v>
      </c>
      <c r="K1486" t="str">
        <f>IF($J1486,VLOOKUP(HOUR($A1486),Grid!$A$2:$E$25,2),VLOOKUP(HOUR($A1486),Grid!$A$2:$E$25,4))</f>
        <v>Winter Off-Peak</v>
      </c>
      <c r="L1486">
        <f>IF($J1486,VLOOKUP(HOUR($A1486),Grid!$A$2:$E$25,3),VLOOKUP(HOUR($A1486),Grid!$A$2:$E$25,5))</f>
        <v>0.13</v>
      </c>
      <c r="M1486">
        <f t="shared" si="47"/>
        <v>0.26480999999999999</v>
      </c>
    </row>
    <row r="1487" spans="1:13" x14ac:dyDescent="0.2">
      <c r="A1487" s="1">
        <v>43528.916666666664</v>
      </c>
      <c r="B1487" t="s">
        <v>9</v>
      </c>
      <c r="C1487" t="s">
        <v>10</v>
      </c>
      <c r="H1487">
        <v>2112.1239999999998</v>
      </c>
      <c r="I1487">
        <v>2.1120000000000001</v>
      </c>
      <c r="J1487" t="b">
        <f t="shared" si="46"/>
        <v>0</v>
      </c>
      <c r="K1487" t="str">
        <f>IF($J1487,VLOOKUP(HOUR($A1487),Grid!$A$2:$E$25,2),VLOOKUP(HOUR($A1487),Grid!$A$2:$E$25,4))</f>
        <v>Winter Off-Peak</v>
      </c>
      <c r="L1487">
        <f>IF($J1487,VLOOKUP(HOUR($A1487),Grid!$A$2:$E$25,3),VLOOKUP(HOUR($A1487),Grid!$A$2:$E$25,5))</f>
        <v>0.13</v>
      </c>
      <c r="M1487">
        <f t="shared" si="47"/>
        <v>0.27456000000000003</v>
      </c>
    </row>
    <row r="1488" spans="1:13" x14ac:dyDescent="0.2">
      <c r="A1488" s="1">
        <v>43528.958333333336</v>
      </c>
      <c r="B1488" t="s">
        <v>9</v>
      </c>
      <c r="C1488" t="s">
        <v>10</v>
      </c>
      <c r="H1488">
        <v>1629.615</v>
      </c>
      <c r="I1488">
        <v>1.63</v>
      </c>
      <c r="J1488" t="b">
        <f t="shared" si="46"/>
        <v>0</v>
      </c>
      <c r="K1488" t="str">
        <f>IF($J1488,VLOOKUP(HOUR($A1488),Grid!$A$2:$E$25,2),VLOOKUP(HOUR($A1488),Grid!$A$2:$E$25,4))</f>
        <v>Winter Off-Peak</v>
      </c>
      <c r="L1488">
        <f>IF($J1488,VLOOKUP(HOUR($A1488),Grid!$A$2:$E$25,3),VLOOKUP(HOUR($A1488),Grid!$A$2:$E$25,5))</f>
        <v>0.13</v>
      </c>
      <c r="M1488">
        <f t="shared" si="47"/>
        <v>0.21190000000000001</v>
      </c>
    </row>
    <row r="1489" spans="1:13" x14ac:dyDescent="0.2">
      <c r="A1489" s="1">
        <v>43529</v>
      </c>
      <c r="B1489" t="s">
        <v>9</v>
      </c>
      <c r="C1489" t="s">
        <v>10</v>
      </c>
      <c r="H1489">
        <v>865.029</v>
      </c>
      <c r="I1489">
        <v>0.86499999999999999</v>
      </c>
      <c r="J1489" t="b">
        <f t="shared" si="46"/>
        <v>0</v>
      </c>
      <c r="K1489" t="str">
        <f>IF($J1489,VLOOKUP(HOUR($A1489),Grid!$A$2:$E$25,2),VLOOKUP(HOUR($A1489),Grid!$A$2:$E$25,4))</f>
        <v>Winter Super-Off-Peak</v>
      </c>
      <c r="L1489">
        <f>IF($J1489,VLOOKUP(HOUR($A1489),Grid!$A$2:$E$25,3),VLOOKUP(HOUR($A1489),Grid!$A$2:$E$25,5))</f>
        <v>0.13</v>
      </c>
      <c r="M1489">
        <f t="shared" si="47"/>
        <v>0.11245000000000001</v>
      </c>
    </row>
    <row r="1490" spans="1:13" x14ac:dyDescent="0.2">
      <c r="A1490" s="1">
        <v>43529.041666666664</v>
      </c>
      <c r="B1490" t="s">
        <v>9</v>
      </c>
      <c r="C1490" t="s">
        <v>10</v>
      </c>
      <c r="H1490">
        <v>12261.727999999999</v>
      </c>
      <c r="I1490">
        <v>12.262</v>
      </c>
      <c r="J1490" t="b">
        <f t="shared" si="46"/>
        <v>0</v>
      </c>
      <c r="K1490" t="str">
        <f>IF($J1490,VLOOKUP(HOUR($A1490),Grid!$A$2:$E$25,2),VLOOKUP(HOUR($A1490),Grid!$A$2:$E$25,4))</f>
        <v>Winter Super-Off-Peak</v>
      </c>
      <c r="L1490">
        <f>IF($J1490,VLOOKUP(HOUR($A1490),Grid!$A$2:$E$25,3),VLOOKUP(HOUR($A1490),Grid!$A$2:$E$25,5))</f>
        <v>0.13</v>
      </c>
      <c r="M1490">
        <f t="shared" si="47"/>
        <v>1.59406</v>
      </c>
    </row>
    <row r="1491" spans="1:13" x14ac:dyDescent="0.2">
      <c r="A1491" s="1">
        <v>43529.083333333336</v>
      </c>
      <c r="B1491" t="s">
        <v>9</v>
      </c>
      <c r="C1491" t="s">
        <v>10</v>
      </c>
      <c r="H1491">
        <v>14619.603999999999</v>
      </c>
      <c r="I1491">
        <v>14.62</v>
      </c>
      <c r="J1491" t="b">
        <f t="shared" si="46"/>
        <v>0</v>
      </c>
      <c r="K1491" t="str">
        <f>IF($J1491,VLOOKUP(HOUR($A1491),Grid!$A$2:$E$25,2),VLOOKUP(HOUR($A1491),Grid!$A$2:$E$25,4))</f>
        <v>Winter Off-Peak</v>
      </c>
      <c r="L1491">
        <f>IF($J1491,VLOOKUP(HOUR($A1491),Grid!$A$2:$E$25,3),VLOOKUP(HOUR($A1491),Grid!$A$2:$E$25,5))</f>
        <v>0.13</v>
      </c>
      <c r="M1491">
        <f t="shared" si="47"/>
        <v>1.9006000000000001</v>
      </c>
    </row>
    <row r="1492" spans="1:13" x14ac:dyDescent="0.2">
      <c r="A1492" s="1">
        <v>43529.125</v>
      </c>
      <c r="B1492" t="s">
        <v>9</v>
      </c>
      <c r="C1492" t="s">
        <v>10</v>
      </c>
      <c r="H1492">
        <v>11394.429</v>
      </c>
      <c r="I1492">
        <v>11.394</v>
      </c>
      <c r="J1492" t="b">
        <f t="shared" si="46"/>
        <v>0</v>
      </c>
      <c r="K1492" t="str">
        <f>IF($J1492,VLOOKUP(HOUR($A1492),Grid!$A$2:$E$25,2),VLOOKUP(HOUR($A1492),Grid!$A$2:$E$25,4))</f>
        <v>Winter Super-Off-Peak</v>
      </c>
      <c r="L1492">
        <f>IF($J1492,VLOOKUP(HOUR($A1492),Grid!$A$2:$E$25,3),VLOOKUP(HOUR($A1492),Grid!$A$2:$E$25,5))</f>
        <v>0.13</v>
      </c>
      <c r="M1492">
        <f t="shared" si="47"/>
        <v>1.48122</v>
      </c>
    </row>
    <row r="1493" spans="1:13" x14ac:dyDescent="0.2">
      <c r="A1493" s="1">
        <v>43529.166666666664</v>
      </c>
      <c r="B1493" t="s">
        <v>9</v>
      </c>
      <c r="C1493" t="s">
        <v>10</v>
      </c>
      <c r="H1493">
        <v>863.59299999999996</v>
      </c>
      <c r="I1493">
        <v>0.86399999999999999</v>
      </c>
      <c r="J1493" t="b">
        <f t="shared" si="46"/>
        <v>0</v>
      </c>
      <c r="K1493" t="str">
        <f>IF($J1493,VLOOKUP(HOUR($A1493),Grid!$A$2:$E$25,2),VLOOKUP(HOUR($A1493),Grid!$A$2:$E$25,4))</f>
        <v>Winter Super-Off-Peak</v>
      </c>
      <c r="L1493">
        <f>IF($J1493,VLOOKUP(HOUR($A1493),Grid!$A$2:$E$25,3),VLOOKUP(HOUR($A1493),Grid!$A$2:$E$25,5))</f>
        <v>0.13</v>
      </c>
      <c r="M1493">
        <f t="shared" si="47"/>
        <v>0.11232</v>
      </c>
    </row>
    <row r="1494" spans="1:13" x14ac:dyDescent="0.2">
      <c r="A1494" s="1">
        <v>43529.208333333336</v>
      </c>
      <c r="B1494" t="s">
        <v>9</v>
      </c>
      <c r="C1494" t="s">
        <v>10</v>
      </c>
      <c r="H1494">
        <v>575.447</v>
      </c>
      <c r="I1494">
        <v>0.57499999999999996</v>
      </c>
      <c r="J1494" t="b">
        <f t="shared" si="46"/>
        <v>0</v>
      </c>
      <c r="K1494" t="str">
        <f>IF($J1494,VLOOKUP(HOUR($A1494),Grid!$A$2:$E$25,2),VLOOKUP(HOUR($A1494),Grid!$A$2:$E$25,4))</f>
        <v>Winter Super-Off-Peak</v>
      </c>
      <c r="L1494">
        <f>IF($J1494,VLOOKUP(HOUR($A1494),Grid!$A$2:$E$25,3),VLOOKUP(HOUR($A1494),Grid!$A$2:$E$25,5))</f>
        <v>0.13</v>
      </c>
      <c r="M1494">
        <f t="shared" si="47"/>
        <v>7.4749999999999997E-2</v>
      </c>
    </row>
    <row r="1495" spans="1:13" x14ac:dyDescent="0.2">
      <c r="A1495" s="1">
        <v>43529.25</v>
      </c>
      <c r="B1495" t="s">
        <v>9</v>
      </c>
      <c r="C1495" t="s">
        <v>10</v>
      </c>
      <c r="H1495">
        <v>771.48699999999997</v>
      </c>
      <c r="I1495">
        <v>0.77100000000000002</v>
      </c>
      <c r="J1495" t="b">
        <f t="shared" si="46"/>
        <v>0</v>
      </c>
      <c r="K1495" t="str">
        <f>IF($J1495,VLOOKUP(HOUR($A1495),Grid!$A$2:$E$25,2),VLOOKUP(HOUR($A1495),Grid!$A$2:$E$25,4))</f>
        <v>Winter Super-Off-Peak</v>
      </c>
      <c r="L1495">
        <f>IF($J1495,VLOOKUP(HOUR($A1495),Grid!$A$2:$E$25,3),VLOOKUP(HOUR($A1495),Grid!$A$2:$E$25,5))</f>
        <v>0.13</v>
      </c>
      <c r="M1495">
        <f t="shared" si="47"/>
        <v>0.10023</v>
      </c>
    </row>
    <row r="1496" spans="1:13" x14ac:dyDescent="0.2">
      <c r="A1496" s="1">
        <v>43529.291666666664</v>
      </c>
      <c r="B1496" t="s">
        <v>9</v>
      </c>
      <c r="C1496" t="s">
        <v>10</v>
      </c>
      <c r="H1496">
        <v>996.8</v>
      </c>
      <c r="I1496">
        <v>0.997</v>
      </c>
      <c r="J1496" t="b">
        <f t="shared" si="46"/>
        <v>0</v>
      </c>
      <c r="K1496" t="str">
        <f>IF($J1496,VLOOKUP(HOUR($A1496),Grid!$A$2:$E$25,2),VLOOKUP(HOUR($A1496),Grid!$A$2:$E$25,4))</f>
        <v>Winter Off-Peak</v>
      </c>
      <c r="L1496">
        <f>IF($J1496,VLOOKUP(HOUR($A1496),Grid!$A$2:$E$25,3),VLOOKUP(HOUR($A1496),Grid!$A$2:$E$25,5))</f>
        <v>0.16</v>
      </c>
      <c r="M1496">
        <f t="shared" si="47"/>
        <v>0.15952</v>
      </c>
    </row>
    <row r="1497" spans="1:13" x14ac:dyDescent="0.2">
      <c r="A1497" s="1">
        <v>43529.333333333336</v>
      </c>
      <c r="B1497" t="s">
        <v>9</v>
      </c>
      <c r="C1497" t="s">
        <v>10</v>
      </c>
      <c r="H1497">
        <v>1467.566</v>
      </c>
      <c r="I1497">
        <v>1.468</v>
      </c>
      <c r="J1497" t="b">
        <f t="shared" si="46"/>
        <v>0</v>
      </c>
      <c r="K1497" t="str">
        <f>IF($J1497,VLOOKUP(HOUR($A1497),Grid!$A$2:$E$25,2),VLOOKUP(HOUR($A1497),Grid!$A$2:$E$25,4))</f>
        <v>Winter Off-Peak</v>
      </c>
      <c r="L1497">
        <f>IF($J1497,VLOOKUP(HOUR($A1497),Grid!$A$2:$E$25,3),VLOOKUP(HOUR($A1497),Grid!$A$2:$E$25,5))</f>
        <v>0.16</v>
      </c>
      <c r="M1497">
        <f t="shared" si="47"/>
        <v>0.23488000000000001</v>
      </c>
    </row>
    <row r="1498" spans="1:13" x14ac:dyDescent="0.2">
      <c r="A1498" s="1">
        <v>43529.375</v>
      </c>
      <c r="B1498" t="s">
        <v>9</v>
      </c>
      <c r="C1498" t="s">
        <v>10</v>
      </c>
      <c r="H1498">
        <v>1198.0550000000001</v>
      </c>
      <c r="I1498">
        <v>1.198</v>
      </c>
      <c r="J1498" t="b">
        <f t="shared" si="46"/>
        <v>0</v>
      </c>
      <c r="K1498" t="str">
        <f>IF($J1498,VLOOKUP(HOUR($A1498),Grid!$A$2:$E$25,2),VLOOKUP(HOUR($A1498),Grid!$A$2:$E$25,4))</f>
        <v>Winter Off-Peak</v>
      </c>
      <c r="L1498">
        <f>IF($J1498,VLOOKUP(HOUR($A1498),Grid!$A$2:$E$25,3),VLOOKUP(HOUR($A1498),Grid!$A$2:$E$25,5))</f>
        <v>0.16</v>
      </c>
      <c r="M1498">
        <f t="shared" si="47"/>
        <v>0.19167999999999999</v>
      </c>
    </row>
    <row r="1499" spans="1:13" x14ac:dyDescent="0.2">
      <c r="A1499" s="1">
        <v>43529.416666666664</v>
      </c>
      <c r="B1499" t="s">
        <v>9</v>
      </c>
      <c r="C1499" t="s">
        <v>10</v>
      </c>
      <c r="H1499">
        <v>1640.5730000000001</v>
      </c>
      <c r="I1499">
        <v>1.641</v>
      </c>
      <c r="J1499" t="b">
        <f t="shared" si="46"/>
        <v>0</v>
      </c>
      <c r="K1499" t="str">
        <f>IF($J1499,VLOOKUP(HOUR($A1499),Grid!$A$2:$E$25,2),VLOOKUP(HOUR($A1499),Grid!$A$2:$E$25,4))</f>
        <v>Winter Off-Peak</v>
      </c>
      <c r="L1499">
        <f>IF($J1499,VLOOKUP(HOUR($A1499),Grid!$A$2:$E$25,3),VLOOKUP(HOUR($A1499),Grid!$A$2:$E$25,5))</f>
        <v>0.16</v>
      </c>
      <c r="M1499">
        <f t="shared" si="47"/>
        <v>0.26256000000000002</v>
      </c>
    </row>
    <row r="1500" spans="1:13" x14ac:dyDescent="0.2">
      <c r="A1500" s="1">
        <v>43529.458333333336</v>
      </c>
      <c r="B1500" t="s">
        <v>9</v>
      </c>
      <c r="C1500" t="s">
        <v>10</v>
      </c>
      <c r="H1500">
        <v>2062.9720000000002</v>
      </c>
      <c r="I1500">
        <v>2.0630000000000002</v>
      </c>
      <c r="J1500" t="b">
        <f t="shared" si="46"/>
        <v>0</v>
      </c>
      <c r="K1500" t="str">
        <f>IF($J1500,VLOOKUP(HOUR($A1500),Grid!$A$2:$E$25,2),VLOOKUP(HOUR($A1500),Grid!$A$2:$E$25,4))</f>
        <v>Winter Off-Peak</v>
      </c>
      <c r="L1500">
        <f>IF($J1500,VLOOKUP(HOUR($A1500),Grid!$A$2:$E$25,3),VLOOKUP(HOUR($A1500),Grid!$A$2:$E$25,5))</f>
        <v>0.16</v>
      </c>
      <c r="M1500">
        <f t="shared" si="47"/>
        <v>0.33008000000000004</v>
      </c>
    </row>
    <row r="1501" spans="1:13" x14ac:dyDescent="0.2">
      <c r="A1501" s="1">
        <v>43529.5</v>
      </c>
      <c r="B1501" t="s">
        <v>9</v>
      </c>
      <c r="C1501" t="s">
        <v>10</v>
      </c>
      <c r="H1501">
        <v>2737.424</v>
      </c>
      <c r="I1501">
        <v>2.7370000000000001</v>
      </c>
      <c r="J1501" t="b">
        <f t="shared" si="46"/>
        <v>0</v>
      </c>
      <c r="K1501" t="str">
        <f>IF($J1501,VLOOKUP(HOUR($A1501),Grid!$A$2:$E$25,2),VLOOKUP(HOUR($A1501),Grid!$A$2:$E$25,4))</f>
        <v>Winter Off-Peak</v>
      </c>
      <c r="L1501">
        <f>IF($J1501,VLOOKUP(HOUR($A1501),Grid!$A$2:$E$25,3),VLOOKUP(HOUR($A1501),Grid!$A$2:$E$25,5))</f>
        <v>0.16</v>
      </c>
      <c r="M1501">
        <f t="shared" si="47"/>
        <v>0.43792000000000003</v>
      </c>
    </row>
    <row r="1502" spans="1:13" x14ac:dyDescent="0.2">
      <c r="A1502" s="1">
        <v>43529.541666666664</v>
      </c>
      <c r="B1502" t="s">
        <v>9</v>
      </c>
      <c r="C1502" t="s">
        <v>10</v>
      </c>
      <c r="H1502">
        <v>961.18</v>
      </c>
      <c r="I1502">
        <v>0.96099999999999997</v>
      </c>
      <c r="J1502" t="b">
        <f t="shared" si="46"/>
        <v>0</v>
      </c>
      <c r="K1502" t="str">
        <f>IF($J1502,VLOOKUP(HOUR($A1502),Grid!$A$2:$E$25,2),VLOOKUP(HOUR($A1502),Grid!$A$2:$E$25,4))</f>
        <v>Winter Peak</v>
      </c>
      <c r="L1502">
        <f>IF($J1502,VLOOKUP(HOUR($A1502),Grid!$A$2:$E$25,3),VLOOKUP(HOUR($A1502),Grid!$A$2:$E$25,5))</f>
        <v>0.24</v>
      </c>
      <c r="M1502">
        <f t="shared" si="47"/>
        <v>0.23063999999999998</v>
      </c>
    </row>
    <row r="1503" spans="1:13" x14ac:dyDescent="0.2">
      <c r="A1503" s="1">
        <v>43529.583333333336</v>
      </c>
      <c r="B1503" t="s">
        <v>9</v>
      </c>
      <c r="C1503" t="s">
        <v>10</v>
      </c>
      <c r="H1503">
        <v>918.39599999999996</v>
      </c>
      <c r="I1503">
        <v>0.91800000000000004</v>
      </c>
      <c r="J1503" t="b">
        <f t="shared" si="46"/>
        <v>0</v>
      </c>
      <c r="K1503" t="str">
        <f>IF($J1503,VLOOKUP(HOUR($A1503),Grid!$A$2:$E$25,2),VLOOKUP(HOUR($A1503),Grid!$A$2:$E$25,4))</f>
        <v>Winter Peak</v>
      </c>
      <c r="L1503">
        <f>IF($J1503,VLOOKUP(HOUR($A1503),Grid!$A$2:$E$25,3),VLOOKUP(HOUR($A1503),Grid!$A$2:$E$25,5))</f>
        <v>0.24</v>
      </c>
      <c r="M1503">
        <f t="shared" si="47"/>
        <v>0.22031999999999999</v>
      </c>
    </row>
    <row r="1504" spans="1:13" x14ac:dyDescent="0.2">
      <c r="A1504" s="1">
        <v>43529.625</v>
      </c>
      <c r="B1504" t="s">
        <v>9</v>
      </c>
      <c r="C1504" t="s">
        <v>10</v>
      </c>
      <c r="H1504">
        <v>1024.8630000000001</v>
      </c>
      <c r="I1504">
        <v>1.0249999999999999</v>
      </c>
      <c r="J1504" t="b">
        <f t="shared" si="46"/>
        <v>0</v>
      </c>
      <c r="K1504" t="str">
        <f>IF($J1504,VLOOKUP(HOUR($A1504),Grid!$A$2:$E$25,2),VLOOKUP(HOUR($A1504),Grid!$A$2:$E$25,4))</f>
        <v>Winter Peak</v>
      </c>
      <c r="L1504">
        <f>IF($J1504,VLOOKUP(HOUR($A1504),Grid!$A$2:$E$25,3),VLOOKUP(HOUR($A1504),Grid!$A$2:$E$25,5))</f>
        <v>0.24</v>
      </c>
      <c r="M1504">
        <f t="shared" si="47"/>
        <v>0.24599999999999997</v>
      </c>
    </row>
    <row r="1505" spans="1:13" x14ac:dyDescent="0.2">
      <c r="A1505" s="1">
        <v>43529.666666666664</v>
      </c>
      <c r="B1505" t="s">
        <v>9</v>
      </c>
      <c r="C1505" t="s">
        <v>10</v>
      </c>
      <c r="H1505">
        <v>1100.912</v>
      </c>
      <c r="I1505">
        <v>1.101</v>
      </c>
      <c r="J1505" t="b">
        <f t="shared" si="46"/>
        <v>0</v>
      </c>
      <c r="K1505" t="str">
        <f>IF($J1505,VLOOKUP(HOUR($A1505),Grid!$A$2:$E$25,2),VLOOKUP(HOUR($A1505),Grid!$A$2:$E$25,4))</f>
        <v>Winter Peak</v>
      </c>
      <c r="L1505">
        <f>IF($J1505,VLOOKUP(HOUR($A1505),Grid!$A$2:$E$25,3),VLOOKUP(HOUR($A1505),Grid!$A$2:$E$25,5))</f>
        <v>0.24</v>
      </c>
      <c r="M1505">
        <f t="shared" si="47"/>
        <v>0.26423999999999997</v>
      </c>
    </row>
    <row r="1506" spans="1:13" x14ac:dyDescent="0.2">
      <c r="A1506" s="1">
        <v>43529.708333333336</v>
      </c>
      <c r="B1506" t="s">
        <v>9</v>
      </c>
      <c r="C1506" t="s">
        <v>10</v>
      </c>
      <c r="H1506">
        <v>1353.7360000000001</v>
      </c>
      <c r="I1506">
        <v>1.3540000000000001</v>
      </c>
      <c r="J1506" t="b">
        <f t="shared" si="46"/>
        <v>0</v>
      </c>
      <c r="K1506" t="str">
        <f>IF($J1506,VLOOKUP(HOUR($A1506),Grid!$A$2:$E$25,2),VLOOKUP(HOUR($A1506),Grid!$A$2:$E$25,4))</f>
        <v>Winter Peak</v>
      </c>
      <c r="L1506">
        <f>IF($J1506,VLOOKUP(HOUR($A1506),Grid!$A$2:$E$25,3),VLOOKUP(HOUR($A1506),Grid!$A$2:$E$25,5))</f>
        <v>0.24</v>
      </c>
      <c r="M1506">
        <f t="shared" si="47"/>
        <v>0.32496000000000003</v>
      </c>
    </row>
    <row r="1507" spans="1:13" x14ac:dyDescent="0.2">
      <c r="A1507" s="1">
        <v>43529.75</v>
      </c>
      <c r="B1507" t="s">
        <v>9</v>
      </c>
      <c r="C1507" t="s">
        <v>10</v>
      </c>
      <c r="H1507">
        <v>2513.7080000000001</v>
      </c>
      <c r="I1507">
        <v>2.5139999999999998</v>
      </c>
      <c r="J1507" t="b">
        <f t="shared" si="46"/>
        <v>0</v>
      </c>
      <c r="K1507" t="str">
        <f>IF($J1507,VLOOKUP(HOUR($A1507),Grid!$A$2:$E$25,2),VLOOKUP(HOUR($A1507),Grid!$A$2:$E$25,4))</f>
        <v>Winter Peak</v>
      </c>
      <c r="L1507">
        <f>IF($J1507,VLOOKUP(HOUR($A1507),Grid!$A$2:$E$25,3),VLOOKUP(HOUR($A1507),Grid!$A$2:$E$25,5))</f>
        <v>0.24</v>
      </c>
      <c r="M1507">
        <f t="shared" si="47"/>
        <v>0.6033599999999999</v>
      </c>
    </row>
    <row r="1508" spans="1:13" x14ac:dyDescent="0.2">
      <c r="A1508" s="1">
        <v>43529.791666666664</v>
      </c>
      <c r="B1508" t="s">
        <v>9</v>
      </c>
      <c r="C1508" t="s">
        <v>10</v>
      </c>
      <c r="H1508">
        <v>2124.13</v>
      </c>
      <c r="I1508">
        <v>2.1240000000000001</v>
      </c>
      <c r="J1508" t="b">
        <f t="shared" si="46"/>
        <v>0</v>
      </c>
      <c r="K1508" t="str">
        <f>IF($J1508,VLOOKUP(HOUR($A1508),Grid!$A$2:$E$25,2),VLOOKUP(HOUR($A1508),Grid!$A$2:$E$25,4))</f>
        <v>Winter Off-Peak</v>
      </c>
      <c r="L1508">
        <f>IF($J1508,VLOOKUP(HOUR($A1508),Grid!$A$2:$E$25,3),VLOOKUP(HOUR($A1508),Grid!$A$2:$E$25,5))</f>
        <v>0.17</v>
      </c>
      <c r="M1508">
        <f t="shared" si="47"/>
        <v>0.36108000000000007</v>
      </c>
    </row>
    <row r="1509" spans="1:13" x14ac:dyDescent="0.2">
      <c r="A1509" s="1">
        <v>43529.833333333336</v>
      </c>
      <c r="B1509" t="s">
        <v>9</v>
      </c>
      <c r="C1509" t="s">
        <v>10</v>
      </c>
      <c r="H1509">
        <v>2249.8829999999998</v>
      </c>
      <c r="I1509">
        <v>2.25</v>
      </c>
      <c r="J1509" t="b">
        <f t="shared" si="46"/>
        <v>0</v>
      </c>
      <c r="K1509" t="str">
        <f>IF($J1509,VLOOKUP(HOUR($A1509),Grid!$A$2:$E$25,2),VLOOKUP(HOUR($A1509),Grid!$A$2:$E$25,4))</f>
        <v>Winter Off-Peak</v>
      </c>
      <c r="L1509">
        <f>IF($J1509,VLOOKUP(HOUR($A1509),Grid!$A$2:$E$25,3),VLOOKUP(HOUR($A1509),Grid!$A$2:$E$25,5))</f>
        <v>0.17</v>
      </c>
      <c r="M1509">
        <f t="shared" si="47"/>
        <v>0.38250000000000001</v>
      </c>
    </row>
    <row r="1510" spans="1:13" x14ac:dyDescent="0.2">
      <c r="A1510" s="1">
        <v>43529.875</v>
      </c>
      <c r="B1510" t="s">
        <v>9</v>
      </c>
      <c r="C1510" t="s">
        <v>10</v>
      </c>
      <c r="H1510">
        <v>2186.6930000000002</v>
      </c>
      <c r="I1510">
        <v>2.1869999999999998</v>
      </c>
      <c r="J1510" t="b">
        <f t="shared" si="46"/>
        <v>0</v>
      </c>
      <c r="K1510" t="str">
        <f>IF($J1510,VLOOKUP(HOUR($A1510),Grid!$A$2:$E$25,2),VLOOKUP(HOUR($A1510),Grid!$A$2:$E$25,4))</f>
        <v>Winter Off-Peak</v>
      </c>
      <c r="L1510">
        <f>IF($J1510,VLOOKUP(HOUR($A1510),Grid!$A$2:$E$25,3),VLOOKUP(HOUR($A1510),Grid!$A$2:$E$25,5))</f>
        <v>0.13</v>
      </c>
      <c r="M1510">
        <f t="shared" si="47"/>
        <v>0.28431000000000001</v>
      </c>
    </row>
    <row r="1511" spans="1:13" x14ac:dyDescent="0.2">
      <c r="A1511" s="1">
        <v>43529.916666666664</v>
      </c>
      <c r="B1511" t="s">
        <v>9</v>
      </c>
      <c r="C1511" t="s">
        <v>10</v>
      </c>
      <c r="H1511">
        <v>2002.5450000000001</v>
      </c>
      <c r="I1511">
        <v>2.0030000000000001</v>
      </c>
      <c r="J1511" t="b">
        <f t="shared" si="46"/>
        <v>0</v>
      </c>
      <c r="K1511" t="str">
        <f>IF($J1511,VLOOKUP(HOUR($A1511),Grid!$A$2:$E$25,2),VLOOKUP(HOUR($A1511),Grid!$A$2:$E$25,4))</f>
        <v>Winter Off-Peak</v>
      </c>
      <c r="L1511">
        <f>IF($J1511,VLOOKUP(HOUR($A1511),Grid!$A$2:$E$25,3),VLOOKUP(HOUR($A1511),Grid!$A$2:$E$25,5))</f>
        <v>0.13</v>
      </c>
      <c r="M1511">
        <f t="shared" si="47"/>
        <v>0.26039000000000001</v>
      </c>
    </row>
    <row r="1512" spans="1:13" x14ac:dyDescent="0.2">
      <c r="A1512" s="1">
        <v>43529.958333333336</v>
      </c>
      <c r="B1512" t="s">
        <v>9</v>
      </c>
      <c r="C1512" t="s">
        <v>10</v>
      </c>
      <c r="H1512">
        <v>1358.6759999999999</v>
      </c>
      <c r="I1512">
        <v>1.359</v>
      </c>
      <c r="J1512" t="b">
        <f t="shared" si="46"/>
        <v>0</v>
      </c>
      <c r="K1512" t="str">
        <f>IF($J1512,VLOOKUP(HOUR($A1512),Grid!$A$2:$E$25,2),VLOOKUP(HOUR($A1512),Grid!$A$2:$E$25,4))</f>
        <v>Winter Off-Peak</v>
      </c>
      <c r="L1512">
        <f>IF($J1512,VLOOKUP(HOUR($A1512),Grid!$A$2:$E$25,3),VLOOKUP(HOUR($A1512),Grid!$A$2:$E$25,5))</f>
        <v>0.13</v>
      </c>
      <c r="M1512">
        <f t="shared" si="47"/>
        <v>0.17666999999999999</v>
      </c>
    </row>
    <row r="1513" spans="1:13" x14ac:dyDescent="0.2">
      <c r="A1513" s="1">
        <v>43530</v>
      </c>
      <c r="B1513" t="s">
        <v>9</v>
      </c>
      <c r="C1513" t="s">
        <v>10</v>
      </c>
      <c r="H1513">
        <v>1059.3900000000001</v>
      </c>
      <c r="I1513">
        <v>1.0589999999999999</v>
      </c>
      <c r="J1513" t="b">
        <f t="shared" si="46"/>
        <v>0</v>
      </c>
      <c r="K1513" t="str">
        <f>IF($J1513,VLOOKUP(HOUR($A1513),Grid!$A$2:$E$25,2),VLOOKUP(HOUR($A1513),Grid!$A$2:$E$25,4))</f>
        <v>Winter Super-Off-Peak</v>
      </c>
      <c r="L1513">
        <f>IF($J1513,VLOOKUP(HOUR($A1513),Grid!$A$2:$E$25,3),VLOOKUP(HOUR($A1513),Grid!$A$2:$E$25,5))</f>
        <v>0.13</v>
      </c>
      <c r="M1513">
        <f t="shared" si="47"/>
        <v>0.13766999999999999</v>
      </c>
    </row>
    <row r="1514" spans="1:13" x14ac:dyDescent="0.2">
      <c r="A1514" s="1">
        <v>43530.041666666664</v>
      </c>
      <c r="B1514" t="s">
        <v>9</v>
      </c>
      <c r="C1514" t="s">
        <v>10</v>
      </c>
      <c r="H1514">
        <v>719.01800000000003</v>
      </c>
      <c r="I1514">
        <v>0.71899999999999997</v>
      </c>
      <c r="J1514" t="b">
        <f t="shared" si="46"/>
        <v>0</v>
      </c>
      <c r="K1514" t="str">
        <f>IF($J1514,VLOOKUP(HOUR($A1514),Grid!$A$2:$E$25,2),VLOOKUP(HOUR($A1514),Grid!$A$2:$E$25,4))</f>
        <v>Winter Super-Off-Peak</v>
      </c>
      <c r="L1514">
        <f>IF($J1514,VLOOKUP(HOUR($A1514),Grid!$A$2:$E$25,3),VLOOKUP(HOUR($A1514),Grid!$A$2:$E$25,5))</f>
        <v>0.13</v>
      </c>
      <c r="M1514">
        <f t="shared" si="47"/>
        <v>9.3469999999999998E-2</v>
      </c>
    </row>
    <row r="1515" spans="1:13" x14ac:dyDescent="0.2">
      <c r="A1515" s="1">
        <v>43530.083333333336</v>
      </c>
      <c r="B1515" t="s">
        <v>9</v>
      </c>
      <c r="C1515" t="s">
        <v>10</v>
      </c>
      <c r="H1515">
        <v>715.03399999999999</v>
      </c>
      <c r="I1515">
        <v>0.71499999999999997</v>
      </c>
      <c r="J1515" t="b">
        <f t="shared" si="46"/>
        <v>0</v>
      </c>
      <c r="K1515" t="str">
        <f>IF($J1515,VLOOKUP(HOUR($A1515),Grid!$A$2:$E$25,2),VLOOKUP(HOUR($A1515),Grid!$A$2:$E$25,4))</f>
        <v>Winter Off-Peak</v>
      </c>
      <c r="L1515">
        <f>IF($J1515,VLOOKUP(HOUR($A1515),Grid!$A$2:$E$25,3),VLOOKUP(HOUR($A1515),Grid!$A$2:$E$25,5))</f>
        <v>0.13</v>
      </c>
      <c r="M1515">
        <f t="shared" si="47"/>
        <v>9.2950000000000005E-2</v>
      </c>
    </row>
    <row r="1516" spans="1:13" x14ac:dyDescent="0.2">
      <c r="A1516" s="1">
        <v>43530.125</v>
      </c>
      <c r="B1516" t="s">
        <v>9</v>
      </c>
      <c r="C1516" t="s">
        <v>10</v>
      </c>
      <c r="H1516">
        <v>681.07399999999996</v>
      </c>
      <c r="I1516">
        <v>0.68100000000000005</v>
      </c>
      <c r="J1516" t="b">
        <f t="shared" si="46"/>
        <v>0</v>
      </c>
      <c r="K1516" t="str">
        <f>IF($J1516,VLOOKUP(HOUR($A1516),Grid!$A$2:$E$25,2),VLOOKUP(HOUR($A1516),Grid!$A$2:$E$25,4))</f>
        <v>Winter Super-Off-Peak</v>
      </c>
      <c r="L1516">
        <f>IF($J1516,VLOOKUP(HOUR($A1516),Grid!$A$2:$E$25,3),VLOOKUP(HOUR($A1516),Grid!$A$2:$E$25,5))</f>
        <v>0.13</v>
      </c>
      <c r="M1516">
        <f t="shared" si="47"/>
        <v>8.8530000000000011E-2</v>
      </c>
    </row>
    <row r="1517" spans="1:13" x14ac:dyDescent="0.2">
      <c r="A1517" s="1">
        <v>43530.166666666664</v>
      </c>
      <c r="B1517" t="s">
        <v>9</v>
      </c>
      <c r="C1517" t="s">
        <v>10</v>
      </c>
      <c r="H1517">
        <v>729.60599999999999</v>
      </c>
      <c r="I1517">
        <v>0.73</v>
      </c>
      <c r="J1517" t="b">
        <f t="shared" si="46"/>
        <v>0</v>
      </c>
      <c r="K1517" t="str">
        <f>IF($J1517,VLOOKUP(HOUR($A1517),Grid!$A$2:$E$25,2),VLOOKUP(HOUR($A1517),Grid!$A$2:$E$25,4))</f>
        <v>Winter Super-Off-Peak</v>
      </c>
      <c r="L1517">
        <f>IF($J1517,VLOOKUP(HOUR($A1517),Grid!$A$2:$E$25,3),VLOOKUP(HOUR($A1517),Grid!$A$2:$E$25,5))</f>
        <v>0.13</v>
      </c>
      <c r="M1517">
        <f t="shared" si="47"/>
        <v>9.4899999999999998E-2</v>
      </c>
    </row>
    <row r="1518" spans="1:13" x14ac:dyDescent="0.2">
      <c r="A1518" s="1">
        <v>43530.208333333336</v>
      </c>
      <c r="B1518" t="s">
        <v>9</v>
      </c>
      <c r="C1518" t="s">
        <v>10</v>
      </c>
      <c r="H1518">
        <v>805.73199999999997</v>
      </c>
      <c r="I1518">
        <v>0.80600000000000005</v>
      </c>
      <c r="J1518" t="b">
        <f t="shared" si="46"/>
        <v>0</v>
      </c>
      <c r="K1518" t="str">
        <f>IF($J1518,VLOOKUP(HOUR($A1518),Grid!$A$2:$E$25,2),VLOOKUP(HOUR($A1518),Grid!$A$2:$E$25,4))</f>
        <v>Winter Super-Off-Peak</v>
      </c>
      <c r="L1518">
        <f>IF($J1518,VLOOKUP(HOUR($A1518),Grid!$A$2:$E$25,3),VLOOKUP(HOUR($A1518),Grid!$A$2:$E$25,5))</f>
        <v>0.13</v>
      </c>
      <c r="M1518">
        <f t="shared" si="47"/>
        <v>0.10478000000000001</v>
      </c>
    </row>
    <row r="1519" spans="1:13" x14ac:dyDescent="0.2">
      <c r="A1519" s="1">
        <v>43530.25</v>
      </c>
      <c r="B1519" t="s">
        <v>9</v>
      </c>
      <c r="C1519" t="s">
        <v>10</v>
      </c>
      <c r="H1519">
        <v>690.38400000000001</v>
      </c>
      <c r="I1519">
        <v>0.69</v>
      </c>
      <c r="J1519" t="b">
        <f t="shared" si="46"/>
        <v>0</v>
      </c>
      <c r="K1519" t="str">
        <f>IF($J1519,VLOOKUP(HOUR($A1519),Grid!$A$2:$E$25,2),VLOOKUP(HOUR($A1519),Grid!$A$2:$E$25,4))</f>
        <v>Winter Super-Off-Peak</v>
      </c>
      <c r="L1519">
        <f>IF($J1519,VLOOKUP(HOUR($A1519),Grid!$A$2:$E$25,3),VLOOKUP(HOUR($A1519),Grid!$A$2:$E$25,5))</f>
        <v>0.13</v>
      </c>
      <c r="M1519">
        <f t="shared" si="47"/>
        <v>8.9700000000000002E-2</v>
      </c>
    </row>
    <row r="1520" spans="1:13" x14ac:dyDescent="0.2">
      <c r="A1520" s="1">
        <v>43530.291666666664</v>
      </c>
      <c r="B1520" t="s">
        <v>9</v>
      </c>
      <c r="C1520" t="s">
        <v>10</v>
      </c>
      <c r="H1520">
        <v>822.30700000000002</v>
      </c>
      <c r="I1520">
        <v>0.82199999999999995</v>
      </c>
      <c r="J1520" t="b">
        <f t="shared" si="46"/>
        <v>0</v>
      </c>
      <c r="K1520" t="str">
        <f>IF($J1520,VLOOKUP(HOUR($A1520),Grid!$A$2:$E$25,2),VLOOKUP(HOUR($A1520),Grid!$A$2:$E$25,4))</f>
        <v>Winter Off-Peak</v>
      </c>
      <c r="L1520">
        <f>IF($J1520,VLOOKUP(HOUR($A1520),Grid!$A$2:$E$25,3),VLOOKUP(HOUR($A1520),Grid!$A$2:$E$25,5))</f>
        <v>0.16</v>
      </c>
      <c r="M1520">
        <f t="shared" si="47"/>
        <v>0.13152</v>
      </c>
    </row>
    <row r="1521" spans="1:13" x14ac:dyDescent="0.2">
      <c r="A1521" s="1">
        <v>43530.333333333336</v>
      </c>
      <c r="B1521" t="s">
        <v>9</v>
      </c>
      <c r="C1521" t="s">
        <v>10</v>
      </c>
      <c r="H1521">
        <v>1201.7539999999999</v>
      </c>
      <c r="I1521">
        <v>1.202</v>
      </c>
      <c r="J1521" t="b">
        <f t="shared" si="46"/>
        <v>0</v>
      </c>
      <c r="K1521" t="str">
        <f>IF($J1521,VLOOKUP(HOUR($A1521),Grid!$A$2:$E$25,2),VLOOKUP(HOUR($A1521),Grid!$A$2:$E$25,4))</f>
        <v>Winter Off-Peak</v>
      </c>
      <c r="L1521">
        <f>IF($J1521,VLOOKUP(HOUR($A1521),Grid!$A$2:$E$25,3),VLOOKUP(HOUR($A1521),Grid!$A$2:$E$25,5))</f>
        <v>0.16</v>
      </c>
      <c r="M1521">
        <f t="shared" si="47"/>
        <v>0.19231999999999999</v>
      </c>
    </row>
    <row r="1522" spans="1:13" x14ac:dyDescent="0.2">
      <c r="A1522" s="1">
        <v>43530.375</v>
      </c>
      <c r="B1522" t="s">
        <v>9</v>
      </c>
      <c r="C1522" t="s">
        <v>10</v>
      </c>
      <c r="H1522">
        <v>1315.0129999999999</v>
      </c>
      <c r="I1522">
        <v>1.3149999999999999</v>
      </c>
      <c r="J1522" t="b">
        <f t="shared" si="46"/>
        <v>0</v>
      </c>
      <c r="K1522" t="str">
        <f>IF($J1522,VLOOKUP(HOUR($A1522),Grid!$A$2:$E$25,2),VLOOKUP(HOUR($A1522),Grid!$A$2:$E$25,4))</f>
        <v>Winter Off-Peak</v>
      </c>
      <c r="L1522">
        <f>IF($J1522,VLOOKUP(HOUR($A1522),Grid!$A$2:$E$25,3),VLOOKUP(HOUR($A1522),Grid!$A$2:$E$25,5))</f>
        <v>0.16</v>
      </c>
      <c r="M1522">
        <f t="shared" si="47"/>
        <v>0.2104</v>
      </c>
    </row>
    <row r="1523" spans="1:13" x14ac:dyDescent="0.2">
      <c r="A1523" s="1">
        <v>43530.416666666664</v>
      </c>
      <c r="B1523" t="s">
        <v>9</v>
      </c>
      <c r="C1523" t="s">
        <v>10</v>
      </c>
      <c r="H1523">
        <v>869.38099999999997</v>
      </c>
      <c r="I1523">
        <v>0.86899999999999999</v>
      </c>
      <c r="J1523" t="b">
        <f t="shared" si="46"/>
        <v>0</v>
      </c>
      <c r="K1523" t="str">
        <f>IF($J1523,VLOOKUP(HOUR($A1523),Grid!$A$2:$E$25,2),VLOOKUP(HOUR($A1523),Grid!$A$2:$E$25,4))</f>
        <v>Winter Off-Peak</v>
      </c>
      <c r="L1523">
        <f>IF($J1523,VLOOKUP(HOUR($A1523),Grid!$A$2:$E$25,3),VLOOKUP(HOUR($A1523),Grid!$A$2:$E$25,5))</f>
        <v>0.16</v>
      </c>
      <c r="M1523">
        <f t="shared" si="47"/>
        <v>0.13904</v>
      </c>
    </row>
    <row r="1524" spans="1:13" x14ac:dyDescent="0.2">
      <c r="A1524" s="1">
        <v>43530.458333333336</v>
      </c>
      <c r="B1524" t="s">
        <v>9</v>
      </c>
      <c r="C1524" t="s">
        <v>10</v>
      </c>
      <c r="H1524">
        <v>1164.8499999999999</v>
      </c>
      <c r="I1524">
        <v>1.165</v>
      </c>
      <c r="J1524" t="b">
        <f t="shared" si="46"/>
        <v>0</v>
      </c>
      <c r="K1524" t="str">
        <f>IF($J1524,VLOOKUP(HOUR($A1524),Grid!$A$2:$E$25,2),VLOOKUP(HOUR($A1524),Grid!$A$2:$E$25,4))</f>
        <v>Winter Off-Peak</v>
      </c>
      <c r="L1524">
        <f>IF($J1524,VLOOKUP(HOUR($A1524),Grid!$A$2:$E$25,3),VLOOKUP(HOUR($A1524),Grid!$A$2:$E$25,5))</f>
        <v>0.16</v>
      </c>
      <c r="M1524">
        <f t="shared" si="47"/>
        <v>0.18640000000000001</v>
      </c>
    </row>
    <row r="1525" spans="1:13" x14ac:dyDescent="0.2">
      <c r="A1525" s="1">
        <v>43530.5</v>
      </c>
      <c r="B1525" t="s">
        <v>9</v>
      </c>
      <c r="C1525" t="s">
        <v>10</v>
      </c>
      <c r="H1525">
        <v>777.94600000000003</v>
      </c>
      <c r="I1525">
        <v>0.77800000000000002</v>
      </c>
      <c r="J1525" t="b">
        <f t="shared" si="46"/>
        <v>0</v>
      </c>
      <c r="K1525" t="str">
        <f>IF($J1525,VLOOKUP(HOUR($A1525),Grid!$A$2:$E$25,2),VLOOKUP(HOUR($A1525),Grid!$A$2:$E$25,4))</f>
        <v>Winter Off-Peak</v>
      </c>
      <c r="L1525">
        <f>IF($J1525,VLOOKUP(HOUR($A1525),Grid!$A$2:$E$25,3),VLOOKUP(HOUR($A1525),Grid!$A$2:$E$25,5))</f>
        <v>0.16</v>
      </c>
      <c r="M1525">
        <f t="shared" si="47"/>
        <v>0.12448000000000001</v>
      </c>
    </row>
    <row r="1526" spans="1:13" x14ac:dyDescent="0.2">
      <c r="A1526" s="1">
        <v>43530.541666666664</v>
      </c>
      <c r="B1526" t="s">
        <v>9</v>
      </c>
      <c r="C1526" t="s">
        <v>10</v>
      </c>
      <c r="H1526">
        <v>897.38400000000001</v>
      </c>
      <c r="I1526">
        <v>0.89700000000000002</v>
      </c>
      <c r="J1526" t="b">
        <f t="shared" si="46"/>
        <v>0</v>
      </c>
      <c r="K1526" t="str">
        <f>IF($J1526,VLOOKUP(HOUR($A1526),Grid!$A$2:$E$25,2),VLOOKUP(HOUR($A1526),Grid!$A$2:$E$25,4))</f>
        <v>Winter Peak</v>
      </c>
      <c r="L1526">
        <f>IF($J1526,VLOOKUP(HOUR($A1526),Grid!$A$2:$E$25,3),VLOOKUP(HOUR($A1526),Grid!$A$2:$E$25,5))</f>
        <v>0.24</v>
      </c>
      <c r="M1526">
        <f t="shared" si="47"/>
        <v>0.21528</v>
      </c>
    </row>
    <row r="1527" spans="1:13" x14ac:dyDescent="0.2">
      <c r="A1527" s="1">
        <v>43530.583333333336</v>
      </c>
      <c r="B1527" t="s">
        <v>9</v>
      </c>
      <c r="C1527" t="s">
        <v>10</v>
      </c>
      <c r="H1527">
        <v>746.72799999999995</v>
      </c>
      <c r="I1527">
        <v>0.747</v>
      </c>
      <c r="J1527" t="b">
        <f t="shared" si="46"/>
        <v>0</v>
      </c>
      <c r="K1527" t="str">
        <f>IF($J1527,VLOOKUP(HOUR($A1527),Grid!$A$2:$E$25,2),VLOOKUP(HOUR($A1527),Grid!$A$2:$E$25,4))</f>
        <v>Winter Peak</v>
      </c>
      <c r="L1527">
        <f>IF($J1527,VLOOKUP(HOUR($A1527),Grid!$A$2:$E$25,3),VLOOKUP(HOUR($A1527),Grid!$A$2:$E$25,5))</f>
        <v>0.24</v>
      </c>
      <c r="M1527">
        <f t="shared" si="47"/>
        <v>0.17927999999999999</v>
      </c>
    </row>
    <row r="1528" spans="1:13" x14ac:dyDescent="0.2">
      <c r="A1528" s="1">
        <v>43530.625</v>
      </c>
      <c r="B1528" t="s">
        <v>9</v>
      </c>
      <c r="C1528" t="s">
        <v>10</v>
      </c>
      <c r="H1528">
        <v>573.96699999999998</v>
      </c>
      <c r="I1528">
        <v>0.57399999999999995</v>
      </c>
      <c r="J1528" t="b">
        <f t="shared" si="46"/>
        <v>0</v>
      </c>
      <c r="K1528" t="str">
        <f>IF($J1528,VLOOKUP(HOUR($A1528),Grid!$A$2:$E$25,2),VLOOKUP(HOUR($A1528),Grid!$A$2:$E$25,4))</f>
        <v>Winter Peak</v>
      </c>
      <c r="L1528">
        <f>IF($J1528,VLOOKUP(HOUR($A1528),Grid!$A$2:$E$25,3),VLOOKUP(HOUR($A1528),Grid!$A$2:$E$25,5))</f>
        <v>0.24</v>
      </c>
      <c r="M1528">
        <f t="shared" si="47"/>
        <v>0.13775999999999999</v>
      </c>
    </row>
    <row r="1529" spans="1:13" x14ac:dyDescent="0.2">
      <c r="A1529" s="1">
        <v>43530.666666666664</v>
      </c>
      <c r="B1529" t="s">
        <v>9</v>
      </c>
      <c r="C1529" t="s">
        <v>10</v>
      </c>
      <c r="H1529">
        <v>691.85400000000004</v>
      </c>
      <c r="I1529">
        <v>0.69199999999999995</v>
      </c>
      <c r="J1529" t="b">
        <f t="shared" si="46"/>
        <v>0</v>
      </c>
      <c r="K1529" t="str">
        <f>IF($J1529,VLOOKUP(HOUR($A1529),Grid!$A$2:$E$25,2),VLOOKUP(HOUR($A1529),Grid!$A$2:$E$25,4))</f>
        <v>Winter Peak</v>
      </c>
      <c r="L1529">
        <f>IF($J1529,VLOOKUP(HOUR($A1529),Grid!$A$2:$E$25,3),VLOOKUP(HOUR($A1529),Grid!$A$2:$E$25,5))</f>
        <v>0.24</v>
      </c>
      <c r="M1529">
        <f t="shared" si="47"/>
        <v>0.16607999999999998</v>
      </c>
    </row>
    <row r="1530" spans="1:13" x14ac:dyDescent="0.2">
      <c r="A1530" s="1">
        <v>43530.708333333336</v>
      </c>
      <c r="B1530" t="s">
        <v>9</v>
      </c>
      <c r="C1530" t="s">
        <v>10</v>
      </c>
      <c r="H1530">
        <v>2784.4290000000001</v>
      </c>
      <c r="I1530">
        <v>2.7839999999999998</v>
      </c>
      <c r="J1530" t="b">
        <f t="shared" si="46"/>
        <v>0</v>
      </c>
      <c r="K1530" t="str">
        <f>IF($J1530,VLOOKUP(HOUR($A1530),Grid!$A$2:$E$25,2),VLOOKUP(HOUR($A1530),Grid!$A$2:$E$25,4))</f>
        <v>Winter Peak</v>
      </c>
      <c r="L1530">
        <f>IF($J1530,VLOOKUP(HOUR($A1530),Grid!$A$2:$E$25,3),VLOOKUP(HOUR($A1530),Grid!$A$2:$E$25,5))</f>
        <v>0.24</v>
      </c>
      <c r="M1530">
        <f t="shared" si="47"/>
        <v>0.66815999999999998</v>
      </c>
    </row>
    <row r="1531" spans="1:13" x14ac:dyDescent="0.2">
      <c r="A1531" s="1">
        <v>43530.75</v>
      </c>
      <c r="B1531" t="s">
        <v>9</v>
      </c>
      <c r="C1531" t="s">
        <v>10</v>
      </c>
      <c r="H1531">
        <v>2830.67</v>
      </c>
      <c r="I1531">
        <v>2.831</v>
      </c>
      <c r="J1531" t="b">
        <f t="shared" si="46"/>
        <v>0</v>
      </c>
      <c r="K1531" t="str">
        <f>IF($J1531,VLOOKUP(HOUR($A1531),Grid!$A$2:$E$25,2),VLOOKUP(HOUR($A1531),Grid!$A$2:$E$25,4))</f>
        <v>Winter Peak</v>
      </c>
      <c r="L1531">
        <f>IF($J1531,VLOOKUP(HOUR($A1531),Grid!$A$2:$E$25,3),VLOOKUP(HOUR($A1531),Grid!$A$2:$E$25,5))</f>
        <v>0.24</v>
      </c>
      <c r="M1531">
        <f t="shared" si="47"/>
        <v>0.67943999999999993</v>
      </c>
    </row>
    <row r="1532" spans="1:13" x14ac:dyDescent="0.2">
      <c r="A1532" s="1">
        <v>43530.791666666664</v>
      </c>
      <c r="B1532" t="s">
        <v>9</v>
      </c>
      <c r="C1532" t="s">
        <v>10</v>
      </c>
      <c r="H1532">
        <v>1615.394</v>
      </c>
      <c r="I1532">
        <v>1.615</v>
      </c>
      <c r="J1532" t="b">
        <f t="shared" si="46"/>
        <v>0</v>
      </c>
      <c r="K1532" t="str">
        <f>IF($J1532,VLOOKUP(HOUR($A1532),Grid!$A$2:$E$25,2),VLOOKUP(HOUR($A1532),Grid!$A$2:$E$25,4))</f>
        <v>Winter Off-Peak</v>
      </c>
      <c r="L1532">
        <f>IF($J1532,VLOOKUP(HOUR($A1532),Grid!$A$2:$E$25,3),VLOOKUP(HOUR($A1532),Grid!$A$2:$E$25,5))</f>
        <v>0.17</v>
      </c>
      <c r="M1532">
        <f t="shared" si="47"/>
        <v>0.27455000000000002</v>
      </c>
    </row>
    <row r="1533" spans="1:13" x14ac:dyDescent="0.2">
      <c r="A1533" s="1">
        <v>43530.833333333336</v>
      </c>
      <c r="B1533" t="s">
        <v>9</v>
      </c>
      <c r="C1533" t="s">
        <v>10</v>
      </c>
      <c r="H1533">
        <v>1598.037</v>
      </c>
      <c r="I1533">
        <v>1.5980000000000001</v>
      </c>
      <c r="J1533" t="b">
        <f t="shared" si="46"/>
        <v>0</v>
      </c>
      <c r="K1533" t="str">
        <f>IF($J1533,VLOOKUP(HOUR($A1533),Grid!$A$2:$E$25,2),VLOOKUP(HOUR($A1533),Grid!$A$2:$E$25,4))</f>
        <v>Winter Off-Peak</v>
      </c>
      <c r="L1533">
        <f>IF($J1533,VLOOKUP(HOUR($A1533),Grid!$A$2:$E$25,3),VLOOKUP(HOUR($A1533),Grid!$A$2:$E$25,5))</f>
        <v>0.17</v>
      </c>
      <c r="M1533">
        <f t="shared" si="47"/>
        <v>0.27166000000000001</v>
      </c>
    </row>
    <row r="1534" spans="1:13" x14ac:dyDescent="0.2">
      <c r="A1534" s="1">
        <v>43530.875</v>
      </c>
      <c r="B1534" t="s">
        <v>9</v>
      </c>
      <c r="C1534" t="s">
        <v>10</v>
      </c>
      <c r="H1534">
        <v>1276.8869999999999</v>
      </c>
      <c r="I1534">
        <v>1.2769999999999999</v>
      </c>
      <c r="J1534" t="b">
        <f t="shared" si="46"/>
        <v>0</v>
      </c>
      <c r="K1534" t="str">
        <f>IF($J1534,VLOOKUP(HOUR($A1534),Grid!$A$2:$E$25,2),VLOOKUP(HOUR($A1534),Grid!$A$2:$E$25,4))</f>
        <v>Winter Off-Peak</v>
      </c>
      <c r="L1534">
        <f>IF($J1534,VLOOKUP(HOUR($A1534),Grid!$A$2:$E$25,3),VLOOKUP(HOUR($A1534),Grid!$A$2:$E$25,5))</f>
        <v>0.13</v>
      </c>
      <c r="M1534">
        <f t="shared" si="47"/>
        <v>0.16600999999999999</v>
      </c>
    </row>
    <row r="1535" spans="1:13" x14ac:dyDescent="0.2">
      <c r="A1535" s="1">
        <v>43530.916666666664</v>
      </c>
      <c r="B1535" t="s">
        <v>9</v>
      </c>
      <c r="C1535" t="s">
        <v>10</v>
      </c>
      <c r="H1535">
        <v>1614.87</v>
      </c>
      <c r="I1535">
        <v>1.615</v>
      </c>
      <c r="J1535" t="b">
        <f t="shared" si="46"/>
        <v>0</v>
      </c>
      <c r="K1535" t="str">
        <f>IF($J1535,VLOOKUP(HOUR($A1535),Grid!$A$2:$E$25,2),VLOOKUP(HOUR($A1535),Grid!$A$2:$E$25,4))</f>
        <v>Winter Off-Peak</v>
      </c>
      <c r="L1535">
        <f>IF($J1535,VLOOKUP(HOUR($A1535),Grid!$A$2:$E$25,3),VLOOKUP(HOUR($A1535),Grid!$A$2:$E$25,5))</f>
        <v>0.13</v>
      </c>
      <c r="M1535">
        <f t="shared" si="47"/>
        <v>0.20995</v>
      </c>
    </row>
    <row r="1536" spans="1:13" x14ac:dyDescent="0.2">
      <c r="A1536" s="1">
        <v>43530.958333333336</v>
      </c>
      <c r="B1536" t="s">
        <v>9</v>
      </c>
      <c r="C1536" t="s">
        <v>10</v>
      </c>
      <c r="H1536">
        <v>1514.26</v>
      </c>
      <c r="I1536">
        <v>1.514</v>
      </c>
      <c r="J1536" t="b">
        <f t="shared" si="46"/>
        <v>0</v>
      </c>
      <c r="K1536" t="str">
        <f>IF($J1536,VLOOKUP(HOUR($A1536),Grid!$A$2:$E$25,2),VLOOKUP(HOUR($A1536),Grid!$A$2:$E$25,4))</f>
        <v>Winter Off-Peak</v>
      </c>
      <c r="L1536">
        <f>IF($J1536,VLOOKUP(HOUR($A1536),Grid!$A$2:$E$25,3),VLOOKUP(HOUR($A1536),Grid!$A$2:$E$25,5))</f>
        <v>0.13</v>
      </c>
      <c r="M1536">
        <f t="shared" si="47"/>
        <v>0.19681999999999999</v>
      </c>
    </row>
    <row r="1537" spans="1:13" x14ac:dyDescent="0.2">
      <c r="A1537" s="1">
        <v>43531</v>
      </c>
      <c r="B1537" t="s">
        <v>9</v>
      </c>
      <c r="C1537" t="s">
        <v>10</v>
      </c>
      <c r="H1537">
        <v>1136.9449999999999</v>
      </c>
      <c r="I1537">
        <v>1.137</v>
      </c>
      <c r="J1537" t="b">
        <f t="shared" si="46"/>
        <v>0</v>
      </c>
      <c r="K1537" t="str">
        <f>IF($J1537,VLOOKUP(HOUR($A1537),Grid!$A$2:$E$25,2),VLOOKUP(HOUR($A1537),Grid!$A$2:$E$25,4))</f>
        <v>Winter Super-Off-Peak</v>
      </c>
      <c r="L1537">
        <f>IF($J1537,VLOOKUP(HOUR($A1537),Grid!$A$2:$E$25,3),VLOOKUP(HOUR($A1537),Grid!$A$2:$E$25,5))</f>
        <v>0.13</v>
      </c>
      <c r="M1537">
        <f t="shared" si="47"/>
        <v>0.14781</v>
      </c>
    </row>
    <row r="1538" spans="1:13" x14ac:dyDescent="0.2">
      <c r="A1538" s="1">
        <v>43531.041666666664</v>
      </c>
      <c r="B1538" t="s">
        <v>9</v>
      </c>
      <c r="C1538" t="s">
        <v>10</v>
      </c>
      <c r="H1538">
        <v>1198.6569999999999</v>
      </c>
      <c r="I1538">
        <v>1.1990000000000001</v>
      </c>
      <c r="J1538" t="b">
        <f t="shared" si="46"/>
        <v>0</v>
      </c>
      <c r="K1538" t="str">
        <f>IF($J1538,VLOOKUP(HOUR($A1538),Grid!$A$2:$E$25,2),VLOOKUP(HOUR($A1538),Grid!$A$2:$E$25,4))</f>
        <v>Winter Super-Off-Peak</v>
      </c>
      <c r="L1538">
        <f>IF($J1538,VLOOKUP(HOUR($A1538),Grid!$A$2:$E$25,3),VLOOKUP(HOUR($A1538),Grid!$A$2:$E$25,5))</f>
        <v>0.13</v>
      </c>
      <c r="M1538">
        <f t="shared" si="47"/>
        <v>0.15587000000000001</v>
      </c>
    </row>
    <row r="1539" spans="1:13" x14ac:dyDescent="0.2">
      <c r="A1539" s="1">
        <v>43531.083333333336</v>
      </c>
      <c r="B1539" t="s">
        <v>9</v>
      </c>
      <c r="C1539" t="s">
        <v>10</v>
      </c>
      <c r="H1539">
        <v>946.19799999999998</v>
      </c>
      <c r="I1539">
        <v>0.94599999999999995</v>
      </c>
      <c r="J1539" t="b">
        <f t="shared" ref="J1539:J1581" si="48">AND((MONTH($A1539)&gt;5), (MONTH($A1539)&lt;10))</f>
        <v>0</v>
      </c>
      <c r="K1539" t="str">
        <f>IF($J1539,VLOOKUP(HOUR($A1539),Grid!$A$2:$E$25,2),VLOOKUP(HOUR($A1539),Grid!$A$2:$E$25,4))</f>
        <v>Winter Off-Peak</v>
      </c>
      <c r="L1539">
        <f>IF($J1539,VLOOKUP(HOUR($A1539),Grid!$A$2:$E$25,3),VLOOKUP(HOUR($A1539),Grid!$A$2:$E$25,5))</f>
        <v>0.13</v>
      </c>
      <c r="M1539">
        <f t="shared" ref="M1539:M1581" si="49">I1539*L1539</f>
        <v>0.12297999999999999</v>
      </c>
    </row>
    <row r="1540" spans="1:13" x14ac:dyDescent="0.2">
      <c r="A1540" s="1">
        <v>43531.125</v>
      </c>
      <c r="B1540" t="s">
        <v>9</v>
      </c>
      <c r="C1540" t="s">
        <v>10</v>
      </c>
      <c r="H1540">
        <v>1170.3</v>
      </c>
      <c r="I1540">
        <v>1.17</v>
      </c>
      <c r="J1540" t="b">
        <f t="shared" si="48"/>
        <v>0</v>
      </c>
      <c r="K1540" t="str">
        <f>IF($J1540,VLOOKUP(HOUR($A1540),Grid!$A$2:$E$25,2),VLOOKUP(HOUR($A1540),Grid!$A$2:$E$25,4))</f>
        <v>Winter Super-Off-Peak</v>
      </c>
      <c r="L1540">
        <f>IF($J1540,VLOOKUP(HOUR($A1540),Grid!$A$2:$E$25,3),VLOOKUP(HOUR($A1540),Grid!$A$2:$E$25,5))</f>
        <v>0.13</v>
      </c>
      <c r="M1540">
        <f t="shared" si="49"/>
        <v>0.15209999999999999</v>
      </c>
    </row>
    <row r="1541" spans="1:13" x14ac:dyDescent="0.2">
      <c r="A1541" s="1">
        <v>43531.166666666664</v>
      </c>
      <c r="B1541" t="s">
        <v>9</v>
      </c>
      <c r="C1541" t="s">
        <v>10</v>
      </c>
      <c r="H1541">
        <v>836.63699999999994</v>
      </c>
      <c r="I1541">
        <v>0.83699999999999997</v>
      </c>
      <c r="J1541" t="b">
        <f t="shared" si="48"/>
        <v>0</v>
      </c>
      <c r="K1541" t="str">
        <f>IF($J1541,VLOOKUP(HOUR($A1541),Grid!$A$2:$E$25,2),VLOOKUP(HOUR($A1541),Grid!$A$2:$E$25,4))</f>
        <v>Winter Super-Off-Peak</v>
      </c>
      <c r="L1541">
        <f>IF($J1541,VLOOKUP(HOUR($A1541),Grid!$A$2:$E$25,3),VLOOKUP(HOUR($A1541),Grid!$A$2:$E$25,5))</f>
        <v>0.13</v>
      </c>
      <c r="M1541">
        <f t="shared" si="49"/>
        <v>0.10881</v>
      </c>
    </row>
    <row r="1542" spans="1:13" x14ac:dyDescent="0.2">
      <c r="A1542" s="1">
        <v>43531.208333333336</v>
      </c>
      <c r="B1542" t="s">
        <v>9</v>
      </c>
      <c r="C1542" t="s">
        <v>10</v>
      </c>
      <c r="H1542">
        <v>1134.4590000000001</v>
      </c>
      <c r="I1542">
        <v>1.1339999999999999</v>
      </c>
      <c r="J1542" t="b">
        <f t="shared" si="48"/>
        <v>0</v>
      </c>
      <c r="K1542" t="str">
        <f>IF($J1542,VLOOKUP(HOUR($A1542),Grid!$A$2:$E$25,2),VLOOKUP(HOUR($A1542),Grid!$A$2:$E$25,4))</f>
        <v>Winter Super-Off-Peak</v>
      </c>
      <c r="L1542">
        <f>IF($J1542,VLOOKUP(HOUR($A1542),Grid!$A$2:$E$25,3),VLOOKUP(HOUR($A1542),Grid!$A$2:$E$25,5))</f>
        <v>0.13</v>
      </c>
      <c r="M1542">
        <f t="shared" si="49"/>
        <v>0.14742</v>
      </c>
    </row>
    <row r="1543" spans="1:13" x14ac:dyDescent="0.2">
      <c r="A1543" s="1">
        <v>43531.25</v>
      </c>
      <c r="B1543" t="s">
        <v>9</v>
      </c>
      <c r="C1543" t="s">
        <v>10</v>
      </c>
      <c r="H1543">
        <v>880.29100000000005</v>
      </c>
      <c r="I1543">
        <v>0.88</v>
      </c>
      <c r="J1543" t="b">
        <f t="shared" si="48"/>
        <v>0</v>
      </c>
      <c r="K1543" t="str">
        <f>IF($J1543,VLOOKUP(HOUR($A1543),Grid!$A$2:$E$25,2),VLOOKUP(HOUR($A1543),Grid!$A$2:$E$25,4))</f>
        <v>Winter Super-Off-Peak</v>
      </c>
      <c r="L1543">
        <f>IF($J1543,VLOOKUP(HOUR($A1543),Grid!$A$2:$E$25,3),VLOOKUP(HOUR($A1543),Grid!$A$2:$E$25,5))</f>
        <v>0.13</v>
      </c>
      <c r="M1543">
        <f t="shared" si="49"/>
        <v>0.1144</v>
      </c>
    </row>
    <row r="1544" spans="1:13" x14ac:dyDescent="0.2">
      <c r="A1544" s="1">
        <v>43531.291666666664</v>
      </c>
      <c r="B1544" t="s">
        <v>9</v>
      </c>
      <c r="C1544" t="s">
        <v>10</v>
      </c>
      <c r="H1544">
        <v>1085.5889999999999</v>
      </c>
      <c r="I1544">
        <v>1.0860000000000001</v>
      </c>
      <c r="J1544" t="b">
        <f t="shared" si="48"/>
        <v>0</v>
      </c>
      <c r="K1544" t="str">
        <f>IF($J1544,VLOOKUP(HOUR($A1544),Grid!$A$2:$E$25,2),VLOOKUP(HOUR($A1544),Grid!$A$2:$E$25,4))</f>
        <v>Winter Off-Peak</v>
      </c>
      <c r="L1544">
        <f>IF($J1544,VLOOKUP(HOUR($A1544),Grid!$A$2:$E$25,3),VLOOKUP(HOUR($A1544),Grid!$A$2:$E$25,5))</f>
        <v>0.16</v>
      </c>
      <c r="M1544">
        <f t="shared" si="49"/>
        <v>0.17376000000000003</v>
      </c>
    </row>
    <row r="1545" spans="1:13" x14ac:dyDescent="0.2">
      <c r="A1545" s="1">
        <v>43531.333333333336</v>
      </c>
      <c r="B1545" t="s">
        <v>9</v>
      </c>
      <c r="C1545" t="s">
        <v>10</v>
      </c>
      <c r="H1545">
        <v>1395.1120000000001</v>
      </c>
      <c r="I1545">
        <v>1.395</v>
      </c>
      <c r="J1545" t="b">
        <f t="shared" si="48"/>
        <v>0</v>
      </c>
      <c r="K1545" t="str">
        <f>IF($J1545,VLOOKUP(HOUR($A1545),Grid!$A$2:$E$25,2),VLOOKUP(HOUR($A1545),Grid!$A$2:$E$25,4))</f>
        <v>Winter Off-Peak</v>
      </c>
      <c r="L1545">
        <f>IF($J1545,VLOOKUP(HOUR($A1545),Grid!$A$2:$E$25,3),VLOOKUP(HOUR($A1545),Grid!$A$2:$E$25,5))</f>
        <v>0.16</v>
      </c>
      <c r="M1545">
        <f t="shared" si="49"/>
        <v>0.22320000000000001</v>
      </c>
    </row>
    <row r="1546" spans="1:13" x14ac:dyDescent="0.2">
      <c r="A1546" s="1">
        <v>43531.375</v>
      </c>
      <c r="B1546" t="s">
        <v>9</v>
      </c>
      <c r="C1546" t="s">
        <v>10</v>
      </c>
      <c r="H1546">
        <v>1353.374</v>
      </c>
      <c r="I1546">
        <v>1.353</v>
      </c>
      <c r="J1546" t="b">
        <f t="shared" si="48"/>
        <v>0</v>
      </c>
      <c r="K1546" t="str">
        <f>IF($J1546,VLOOKUP(HOUR($A1546),Grid!$A$2:$E$25,2),VLOOKUP(HOUR($A1546),Grid!$A$2:$E$25,4))</f>
        <v>Winter Off-Peak</v>
      </c>
      <c r="L1546">
        <f>IF($J1546,VLOOKUP(HOUR($A1546),Grid!$A$2:$E$25,3),VLOOKUP(HOUR($A1546),Grid!$A$2:$E$25,5))</f>
        <v>0.16</v>
      </c>
      <c r="M1546">
        <f t="shared" si="49"/>
        <v>0.21648000000000001</v>
      </c>
    </row>
    <row r="1547" spans="1:13" x14ac:dyDescent="0.2">
      <c r="A1547" s="1">
        <v>43531.416666666664</v>
      </c>
      <c r="B1547" t="s">
        <v>9</v>
      </c>
      <c r="C1547" t="s">
        <v>10</v>
      </c>
      <c r="H1547">
        <v>1440.9659999999999</v>
      </c>
      <c r="I1547">
        <v>1.4410000000000001</v>
      </c>
      <c r="J1547" t="b">
        <f t="shared" si="48"/>
        <v>0</v>
      </c>
      <c r="K1547" t="str">
        <f>IF($J1547,VLOOKUP(HOUR($A1547),Grid!$A$2:$E$25,2),VLOOKUP(HOUR($A1547),Grid!$A$2:$E$25,4))</f>
        <v>Winter Off-Peak</v>
      </c>
      <c r="L1547">
        <f>IF($J1547,VLOOKUP(HOUR($A1547),Grid!$A$2:$E$25,3),VLOOKUP(HOUR($A1547),Grid!$A$2:$E$25,5))</f>
        <v>0.16</v>
      </c>
      <c r="M1547">
        <f t="shared" si="49"/>
        <v>0.23056000000000001</v>
      </c>
    </row>
    <row r="1548" spans="1:13" x14ac:dyDescent="0.2">
      <c r="A1548" s="1">
        <v>43531.458333333336</v>
      </c>
      <c r="B1548" t="s">
        <v>9</v>
      </c>
      <c r="C1548" t="s">
        <v>10</v>
      </c>
      <c r="H1548">
        <v>1242.22</v>
      </c>
      <c r="I1548">
        <v>1.242</v>
      </c>
      <c r="J1548" t="b">
        <f t="shared" si="48"/>
        <v>0</v>
      </c>
      <c r="K1548" t="str">
        <f>IF($J1548,VLOOKUP(HOUR($A1548),Grid!$A$2:$E$25,2),VLOOKUP(HOUR($A1548),Grid!$A$2:$E$25,4))</f>
        <v>Winter Off-Peak</v>
      </c>
      <c r="L1548">
        <f>IF($J1548,VLOOKUP(HOUR($A1548),Grid!$A$2:$E$25,3),VLOOKUP(HOUR($A1548),Grid!$A$2:$E$25,5))</f>
        <v>0.16</v>
      </c>
      <c r="M1548">
        <f t="shared" si="49"/>
        <v>0.19872000000000001</v>
      </c>
    </row>
    <row r="1549" spans="1:13" x14ac:dyDescent="0.2">
      <c r="A1549" s="1">
        <v>43531.5</v>
      </c>
      <c r="B1549" t="s">
        <v>9</v>
      </c>
      <c r="C1549" t="s">
        <v>10</v>
      </c>
      <c r="H1549">
        <v>5529.6049999999996</v>
      </c>
      <c r="I1549">
        <v>5.53</v>
      </c>
      <c r="J1549" t="b">
        <f t="shared" si="48"/>
        <v>0</v>
      </c>
      <c r="K1549" t="str">
        <f>IF($J1549,VLOOKUP(HOUR($A1549),Grid!$A$2:$E$25,2),VLOOKUP(HOUR($A1549),Grid!$A$2:$E$25,4))</f>
        <v>Winter Off-Peak</v>
      </c>
      <c r="L1549">
        <f>IF($J1549,VLOOKUP(HOUR($A1549),Grid!$A$2:$E$25,3),VLOOKUP(HOUR($A1549),Grid!$A$2:$E$25,5))</f>
        <v>0.16</v>
      </c>
      <c r="M1549">
        <f t="shared" si="49"/>
        <v>0.88480000000000003</v>
      </c>
    </row>
    <row r="1550" spans="1:13" x14ac:dyDescent="0.2">
      <c r="A1550" s="1">
        <v>43531.541666666664</v>
      </c>
      <c r="B1550" t="s">
        <v>9</v>
      </c>
      <c r="C1550" t="s">
        <v>10</v>
      </c>
      <c r="H1550">
        <v>18919.748</v>
      </c>
      <c r="I1550">
        <v>18.920000000000002</v>
      </c>
      <c r="J1550" t="b">
        <f t="shared" si="48"/>
        <v>0</v>
      </c>
      <c r="K1550" t="str">
        <f>IF($J1550,VLOOKUP(HOUR($A1550),Grid!$A$2:$E$25,2),VLOOKUP(HOUR($A1550),Grid!$A$2:$E$25,4))</f>
        <v>Winter Peak</v>
      </c>
      <c r="L1550">
        <f>IF($J1550,VLOOKUP(HOUR($A1550),Grid!$A$2:$E$25,3),VLOOKUP(HOUR($A1550),Grid!$A$2:$E$25,5))</f>
        <v>0.24</v>
      </c>
      <c r="M1550">
        <f t="shared" si="49"/>
        <v>4.5407999999999999</v>
      </c>
    </row>
    <row r="1551" spans="1:13" x14ac:dyDescent="0.2">
      <c r="A1551" s="1">
        <v>43531.583333333336</v>
      </c>
      <c r="B1551" t="s">
        <v>9</v>
      </c>
      <c r="C1551" t="s">
        <v>10</v>
      </c>
      <c r="H1551">
        <v>2705.5659999999998</v>
      </c>
      <c r="I1551">
        <v>2.706</v>
      </c>
      <c r="J1551" t="b">
        <f t="shared" si="48"/>
        <v>0</v>
      </c>
      <c r="K1551" t="str">
        <f>IF($J1551,VLOOKUP(HOUR($A1551),Grid!$A$2:$E$25,2),VLOOKUP(HOUR($A1551),Grid!$A$2:$E$25,4))</f>
        <v>Winter Peak</v>
      </c>
      <c r="L1551">
        <f>IF($J1551,VLOOKUP(HOUR($A1551),Grid!$A$2:$E$25,3),VLOOKUP(HOUR($A1551),Grid!$A$2:$E$25,5))</f>
        <v>0.24</v>
      </c>
      <c r="M1551">
        <f t="shared" si="49"/>
        <v>0.64944000000000002</v>
      </c>
    </row>
    <row r="1552" spans="1:13" x14ac:dyDescent="0.2">
      <c r="A1552" s="1">
        <v>43531.625</v>
      </c>
      <c r="B1552" t="s">
        <v>9</v>
      </c>
      <c r="C1552" t="s">
        <v>10</v>
      </c>
      <c r="H1552">
        <v>2629.2460000000001</v>
      </c>
      <c r="I1552">
        <v>2.629</v>
      </c>
      <c r="J1552" t="b">
        <f t="shared" si="48"/>
        <v>0</v>
      </c>
      <c r="K1552" t="str">
        <f>IF($J1552,VLOOKUP(HOUR($A1552),Grid!$A$2:$E$25,2),VLOOKUP(HOUR($A1552),Grid!$A$2:$E$25,4))</f>
        <v>Winter Peak</v>
      </c>
      <c r="L1552">
        <f>IF($J1552,VLOOKUP(HOUR($A1552),Grid!$A$2:$E$25,3),VLOOKUP(HOUR($A1552),Grid!$A$2:$E$25,5))</f>
        <v>0.24</v>
      </c>
      <c r="M1552">
        <f t="shared" si="49"/>
        <v>0.63095999999999997</v>
      </c>
    </row>
    <row r="1553" spans="1:13" x14ac:dyDescent="0.2">
      <c r="A1553" s="1">
        <v>43531.666666666664</v>
      </c>
      <c r="B1553" t="s">
        <v>9</v>
      </c>
      <c r="C1553" t="s">
        <v>10</v>
      </c>
      <c r="H1553">
        <v>810.005</v>
      </c>
      <c r="I1553">
        <v>0.81</v>
      </c>
      <c r="J1553" t="b">
        <f t="shared" si="48"/>
        <v>0</v>
      </c>
      <c r="K1553" t="str">
        <f>IF($J1553,VLOOKUP(HOUR($A1553),Grid!$A$2:$E$25,2),VLOOKUP(HOUR($A1553),Grid!$A$2:$E$25,4))</f>
        <v>Winter Peak</v>
      </c>
      <c r="L1553">
        <f>IF($J1553,VLOOKUP(HOUR($A1553),Grid!$A$2:$E$25,3),VLOOKUP(HOUR($A1553),Grid!$A$2:$E$25,5))</f>
        <v>0.24</v>
      </c>
      <c r="M1553">
        <f t="shared" si="49"/>
        <v>0.19440000000000002</v>
      </c>
    </row>
    <row r="1554" spans="1:13" x14ac:dyDescent="0.2">
      <c r="A1554" s="1">
        <v>43531.708333333336</v>
      </c>
      <c r="B1554" t="s">
        <v>9</v>
      </c>
      <c r="C1554" t="s">
        <v>10</v>
      </c>
      <c r="H1554">
        <v>2537.3240000000001</v>
      </c>
      <c r="I1554">
        <v>2.5369999999999999</v>
      </c>
      <c r="J1554" t="b">
        <f t="shared" si="48"/>
        <v>0</v>
      </c>
      <c r="K1554" t="str">
        <f>IF($J1554,VLOOKUP(HOUR($A1554),Grid!$A$2:$E$25,2),VLOOKUP(HOUR($A1554),Grid!$A$2:$E$25,4))</f>
        <v>Winter Peak</v>
      </c>
      <c r="L1554">
        <f>IF($J1554,VLOOKUP(HOUR($A1554),Grid!$A$2:$E$25,3),VLOOKUP(HOUR($A1554),Grid!$A$2:$E$25,5))</f>
        <v>0.24</v>
      </c>
      <c r="M1554">
        <f t="shared" si="49"/>
        <v>0.60887999999999998</v>
      </c>
    </row>
    <row r="1555" spans="1:13" x14ac:dyDescent="0.2">
      <c r="A1555" s="1">
        <v>43531.75</v>
      </c>
      <c r="B1555" t="s">
        <v>9</v>
      </c>
      <c r="C1555" t="s">
        <v>10</v>
      </c>
      <c r="H1555">
        <v>3426.3240000000001</v>
      </c>
      <c r="I1555">
        <v>3.4260000000000002</v>
      </c>
      <c r="J1555" t="b">
        <f t="shared" si="48"/>
        <v>0</v>
      </c>
      <c r="K1555" t="str">
        <f>IF($J1555,VLOOKUP(HOUR($A1555),Grid!$A$2:$E$25,2),VLOOKUP(HOUR($A1555),Grid!$A$2:$E$25,4))</f>
        <v>Winter Peak</v>
      </c>
      <c r="L1555">
        <f>IF($J1555,VLOOKUP(HOUR($A1555),Grid!$A$2:$E$25,3),VLOOKUP(HOUR($A1555),Grid!$A$2:$E$25,5))</f>
        <v>0.24</v>
      </c>
      <c r="M1555">
        <f t="shared" si="49"/>
        <v>0.82223999999999997</v>
      </c>
    </row>
    <row r="1556" spans="1:13" x14ac:dyDescent="0.2">
      <c r="A1556" s="1">
        <v>43531.791666666664</v>
      </c>
      <c r="B1556" t="s">
        <v>9</v>
      </c>
      <c r="C1556" t="s">
        <v>10</v>
      </c>
      <c r="H1556">
        <v>1775.27</v>
      </c>
      <c r="I1556">
        <v>1.7749999999999999</v>
      </c>
      <c r="J1556" t="b">
        <f t="shared" si="48"/>
        <v>0</v>
      </c>
      <c r="K1556" t="str">
        <f>IF($J1556,VLOOKUP(HOUR($A1556),Grid!$A$2:$E$25,2),VLOOKUP(HOUR($A1556),Grid!$A$2:$E$25,4))</f>
        <v>Winter Off-Peak</v>
      </c>
      <c r="L1556">
        <f>IF($J1556,VLOOKUP(HOUR($A1556),Grid!$A$2:$E$25,3),VLOOKUP(HOUR($A1556),Grid!$A$2:$E$25,5))</f>
        <v>0.17</v>
      </c>
      <c r="M1556">
        <f t="shared" si="49"/>
        <v>0.30175000000000002</v>
      </c>
    </row>
    <row r="1557" spans="1:13" x14ac:dyDescent="0.2">
      <c r="A1557" s="1">
        <v>43531.833333333336</v>
      </c>
      <c r="B1557" t="s">
        <v>9</v>
      </c>
      <c r="C1557" t="s">
        <v>10</v>
      </c>
      <c r="H1557">
        <v>2039.6010000000001</v>
      </c>
      <c r="I1557">
        <v>2.04</v>
      </c>
      <c r="J1557" t="b">
        <f t="shared" si="48"/>
        <v>0</v>
      </c>
      <c r="K1557" t="str">
        <f>IF($J1557,VLOOKUP(HOUR($A1557),Grid!$A$2:$E$25,2),VLOOKUP(HOUR($A1557),Grid!$A$2:$E$25,4))</f>
        <v>Winter Off-Peak</v>
      </c>
      <c r="L1557">
        <f>IF($J1557,VLOOKUP(HOUR($A1557),Grid!$A$2:$E$25,3),VLOOKUP(HOUR($A1557),Grid!$A$2:$E$25,5))</f>
        <v>0.17</v>
      </c>
      <c r="M1557">
        <f t="shared" si="49"/>
        <v>0.34680000000000005</v>
      </c>
    </row>
    <row r="1558" spans="1:13" x14ac:dyDescent="0.2">
      <c r="A1558" s="1">
        <v>43531.875</v>
      </c>
      <c r="B1558" t="s">
        <v>9</v>
      </c>
      <c r="C1558" t="s">
        <v>10</v>
      </c>
      <c r="H1558">
        <v>3488.404</v>
      </c>
      <c r="I1558">
        <v>3.488</v>
      </c>
      <c r="J1558" t="b">
        <f t="shared" si="48"/>
        <v>0</v>
      </c>
      <c r="K1558" t="str">
        <f>IF($J1558,VLOOKUP(HOUR($A1558),Grid!$A$2:$E$25,2),VLOOKUP(HOUR($A1558),Grid!$A$2:$E$25,4))</f>
        <v>Winter Off-Peak</v>
      </c>
      <c r="L1558">
        <f>IF($J1558,VLOOKUP(HOUR($A1558),Grid!$A$2:$E$25,3),VLOOKUP(HOUR($A1558),Grid!$A$2:$E$25,5))</f>
        <v>0.13</v>
      </c>
      <c r="M1558">
        <f t="shared" si="49"/>
        <v>0.45344000000000001</v>
      </c>
    </row>
    <row r="1559" spans="1:13" x14ac:dyDescent="0.2">
      <c r="A1559" s="1">
        <v>43531.916666666664</v>
      </c>
      <c r="B1559" t="s">
        <v>9</v>
      </c>
      <c r="C1559" t="s">
        <v>10</v>
      </c>
      <c r="H1559">
        <v>3478.4659999999999</v>
      </c>
      <c r="I1559">
        <v>3.4780000000000002</v>
      </c>
      <c r="J1559" t="b">
        <f t="shared" si="48"/>
        <v>0</v>
      </c>
      <c r="K1559" t="str">
        <f>IF($J1559,VLOOKUP(HOUR($A1559),Grid!$A$2:$E$25,2),VLOOKUP(HOUR($A1559),Grid!$A$2:$E$25,4))</f>
        <v>Winter Off-Peak</v>
      </c>
      <c r="L1559">
        <f>IF($J1559,VLOOKUP(HOUR($A1559),Grid!$A$2:$E$25,3),VLOOKUP(HOUR($A1559),Grid!$A$2:$E$25,5))</f>
        <v>0.13</v>
      </c>
      <c r="M1559">
        <f t="shared" si="49"/>
        <v>0.45214000000000004</v>
      </c>
    </row>
    <row r="1560" spans="1:13" x14ac:dyDescent="0.2">
      <c r="A1560" s="1">
        <v>43531.958333333336</v>
      </c>
      <c r="B1560" t="s">
        <v>9</v>
      </c>
      <c r="C1560" t="s">
        <v>10</v>
      </c>
      <c r="H1560">
        <v>1529.682</v>
      </c>
      <c r="I1560">
        <v>1.53</v>
      </c>
      <c r="J1560" t="b">
        <f t="shared" si="48"/>
        <v>0</v>
      </c>
      <c r="K1560" t="str">
        <f>IF($J1560,VLOOKUP(HOUR($A1560),Grid!$A$2:$E$25,2),VLOOKUP(HOUR($A1560),Grid!$A$2:$E$25,4))</f>
        <v>Winter Off-Peak</v>
      </c>
      <c r="L1560">
        <f>IF($J1560,VLOOKUP(HOUR($A1560),Grid!$A$2:$E$25,3),VLOOKUP(HOUR($A1560),Grid!$A$2:$E$25,5))</f>
        <v>0.13</v>
      </c>
      <c r="M1560">
        <f t="shared" si="49"/>
        <v>0.19890000000000002</v>
      </c>
    </row>
    <row r="1561" spans="1:13" x14ac:dyDescent="0.2">
      <c r="A1561" s="1">
        <v>43532</v>
      </c>
      <c r="B1561" t="s">
        <v>9</v>
      </c>
      <c r="C1561" t="s">
        <v>10</v>
      </c>
      <c r="H1561">
        <v>1415.4929999999999</v>
      </c>
      <c r="I1561">
        <v>1.415</v>
      </c>
      <c r="J1561" t="b">
        <f t="shared" si="48"/>
        <v>0</v>
      </c>
      <c r="K1561" t="str">
        <f>IF($J1561,VLOOKUP(HOUR($A1561),Grid!$A$2:$E$25,2),VLOOKUP(HOUR($A1561),Grid!$A$2:$E$25,4))</f>
        <v>Winter Super-Off-Peak</v>
      </c>
      <c r="L1561">
        <f>IF($J1561,VLOOKUP(HOUR($A1561),Grid!$A$2:$E$25,3),VLOOKUP(HOUR($A1561),Grid!$A$2:$E$25,5))</f>
        <v>0.13</v>
      </c>
      <c r="M1561">
        <f t="shared" si="49"/>
        <v>0.18395</v>
      </c>
    </row>
    <row r="1562" spans="1:13" x14ac:dyDescent="0.2">
      <c r="A1562" s="1">
        <v>43532.041666666664</v>
      </c>
      <c r="B1562" t="s">
        <v>9</v>
      </c>
      <c r="C1562" t="s">
        <v>10</v>
      </c>
      <c r="H1562">
        <v>1582.4780000000001</v>
      </c>
      <c r="I1562">
        <v>1.5820000000000001</v>
      </c>
      <c r="J1562" t="b">
        <f t="shared" si="48"/>
        <v>0</v>
      </c>
      <c r="K1562" t="str">
        <f>IF($J1562,VLOOKUP(HOUR($A1562),Grid!$A$2:$E$25,2),VLOOKUP(HOUR($A1562),Grid!$A$2:$E$25,4))</f>
        <v>Winter Super-Off-Peak</v>
      </c>
      <c r="L1562">
        <f>IF($J1562,VLOOKUP(HOUR($A1562),Grid!$A$2:$E$25,3),VLOOKUP(HOUR($A1562),Grid!$A$2:$E$25,5))</f>
        <v>0.13</v>
      </c>
      <c r="M1562">
        <f t="shared" si="49"/>
        <v>0.20566000000000001</v>
      </c>
    </row>
    <row r="1563" spans="1:13" x14ac:dyDescent="0.2">
      <c r="A1563" s="1">
        <v>43532.083333333336</v>
      </c>
      <c r="B1563" t="s">
        <v>9</v>
      </c>
      <c r="C1563" t="s">
        <v>10</v>
      </c>
      <c r="H1563">
        <v>1331.6590000000001</v>
      </c>
      <c r="I1563">
        <v>1.3320000000000001</v>
      </c>
      <c r="J1563" t="b">
        <f t="shared" si="48"/>
        <v>0</v>
      </c>
      <c r="K1563" t="str">
        <f>IF($J1563,VLOOKUP(HOUR($A1563),Grid!$A$2:$E$25,2),VLOOKUP(HOUR($A1563),Grid!$A$2:$E$25,4))</f>
        <v>Winter Off-Peak</v>
      </c>
      <c r="L1563">
        <f>IF($J1563,VLOOKUP(HOUR($A1563),Grid!$A$2:$E$25,3),VLOOKUP(HOUR($A1563),Grid!$A$2:$E$25,5))</f>
        <v>0.13</v>
      </c>
      <c r="M1563">
        <f t="shared" si="49"/>
        <v>0.17316000000000001</v>
      </c>
    </row>
    <row r="1564" spans="1:13" x14ac:dyDescent="0.2">
      <c r="A1564" s="1">
        <v>43532.125</v>
      </c>
      <c r="B1564" t="s">
        <v>9</v>
      </c>
      <c r="C1564" t="s">
        <v>10</v>
      </c>
      <c r="H1564">
        <v>1459.915</v>
      </c>
      <c r="I1564">
        <v>1.46</v>
      </c>
      <c r="J1564" t="b">
        <f t="shared" si="48"/>
        <v>0</v>
      </c>
      <c r="K1564" t="str">
        <f>IF($J1564,VLOOKUP(HOUR($A1564),Grid!$A$2:$E$25,2),VLOOKUP(HOUR($A1564),Grid!$A$2:$E$25,4))</f>
        <v>Winter Super-Off-Peak</v>
      </c>
      <c r="L1564">
        <f>IF($J1564,VLOOKUP(HOUR($A1564),Grid!$A$2:$E$25,3),VLOOKUP(HOUR($A1564),Grid!$A$2:$E$25,5))</f>
        <v>0.13</v>
      </c>
      <c r="M1564">
        <f t="shared" si="49"/>
        <v>0.1898</v>
      </c>
    </row>
    <row r="1565" spans="1:13" x14ac:dyDescent="0.2">
      <c r="A1565" s="1">
        <v>43532.166666666664</v>
      </c>
      <c r="B1565" t="s">
        <v>9</v>
      </c>
      <c r="C1565" t="s">
        <v>10</v>
      </c>
      <c r="H1565">
        <v>1241.6590000000001</v>
      </c>
      <c r="I1565">
        <v>1.242</v>
      </c>
      <c r="J1565" t="b">
        <f t="shared" si="48"/>
        <v>0</v>
      </c>
      <c r="K1565" t="str">
        <f>IF($J1565,VLOOKUP(HOUR($A1565),Grid!$A$2:$E$25,2),VLOOKUP(HOUR($A1565),Grid!$A$2:$E$25,4))</f>
        <v>Winter Super-Off-Peak</v>
      </c>
      <c r="L1565">
        <f>IF($J1565,VLOOKUP(HOUR($A1565),Grid!$A$2:$E$25,3),VLOOKUP(HOUR($A1565),Grid!$A$2:$E$25,5))</f>
        <v>0.13</v>
      </c>
      <c r="M1565">
        <f t="shared" si="49"/>
        <v>0.16145999999999999</v>
      </c>
    </row>
    <row r="1566" spans="1:13" x14ac:dyDescent="0.2">
      <c r="A1566" s="1">
        <v>43532.208333333336</v>
      </c>
      <c r="B1566" t="s">
        <v>9</v>
      </c>
      <c r="C1566" t="s">
        <v>10</v>
      </c>
      <c r="H1566">
        <v>1349.5409999999999</v>
      </c>
      <c r="I1566">
        <v>1.35</v>
      </c>
      <c r="J1566" t="b">
        <f t="shared" si="48"/>
        <v>0</v>
      </c>
      <c r="K1566" t="str">
        <f>IF($J1566,VLOOKUP(HOUR($A1566),Grid!$A$2:$E$25,2),VLOOKUP(HOUR($A1566),Grid!$A$2:$E$25,4))</f>
        <v>Winter Super-Off-Peak</v>
      </c>
      <c r="L1566">
        <f>IF($J1566,VLOOKUP(HOUR($A1566),Grid!$A$2:$E$25,3),VLOOKUP(HOUR($A1566),Grid!$A$2:$E$25,5))</f>
        <v>0.13</v>
      </c>
      <c r="M1566">
        <f t="shared" si="49"/>
        <v>0.17550000000000002</v>
      </c>
    </row>
    <row r="1567" spans="1:13" x14ac:dyDescent="0.2">
      <c r="A1567" s="1">
        <v>43532.25</v>
      </c>
      <c r="B1567" t="s">
        <v>9</v>
      </c>
      <c r="C1567" t="s">
        <v>10</v>
      </c>
      <c r="H1567">
        <v>2240.5729999999999</v>
      </c>
      <c r="I1567">
        <v>2.2410000000000001</v>
      </c>
      <c r="J1567" t="b">
        <f t="shared" si="48"/>
        <v>0</v>
      </c>
      <c r="K1567" t="str">
        <f>IF($J1567,VLOOKUP(HOUR($A1567),Grid!$A$2:$E$25,2),VLOOKUP(HOUR($A1567),Grid!$A$2:$E$25,4))</f>
        <v>Winter Super-Off-Peak</v>
      </c>
      <c r="L1567">
        <f>IF($J1567,VLOOKUP(HOUR($A1567),Grid!$A$2:$E$25,3),VLOOKUP(HOUR($A1567),Grid!$A$2:$E$25,5))</f>
        <v>0.13</v>
      </c>
      <c r="M1567">
        <f t="shared" si="49"/>
        <v>0.29133000000000003</v>
      </c>
    </row>
    <row r="1568" spans="1:13" x14ac:dyDescent="0.2">
      <c r="A1568" s="1">
        <v>43532.291666666664</v>
      </c>
      <c r="B1568" t="s">
        <v>9</v>
      </c>
      <c r="C1568" t="s">
        <v>10</v>
      </c>
      <c r="H1568">
        <v>2517.6570000000002</v>
      </c>
      <c r="I1568">
        <v>2.5179999999999998</v>
      </c>
      <c r="J1568" t="b">
        <f t="shared" si="48"/>
        <v>0</v>
      </c>
      <c r="K1568" t="str">
        <f>IF($J1568,VLOOKUP(HOUR($A1568),Grid!$A$2:$E$25,2),VLOOKUP(HOUR($A1568),Grid!$A$2:$E$25,4))</f>
        <v>Winter Off-Peak</v>
      </c>
      <c r="L1568">
        <f>IF($J1568,VLOOKUP(HOUR($A1568),Grid!$A$2:$E$25,3),VLOOKUP(HOUR($A1568),Grid!$A$2:$E$25,5))</f>
        <v>0.16</v>
      </c>
      <c r="M1568">
        <f t="shared" si="49"/>
        <v>0.40287999999999996</v>
      </c>
    </row>
    <row r="1569" spans="1:13" x14ac:dyDescent="0.2">
      <c r="A1569" s="1">
        <v>43532.333333333336</v>
      </c>
      <c r="B1569" t="s">
        <v>9</v>
      </c>
      <c r="C1569" t="s">
        <v>10</v>
      </c>
      <c r="H1569">
        <v>2504.5709999999999</v>
      </c>
      <c r="I1569">
        <v>2.5049999999999999</v>
      </c>
      <c r="J1569" t="b">
        <f t="shared" si="48"/>
        <v>0</v>
      </c>
      <c r="K1569" t="str">
        <f>IF($J1569,VLOOKUP(HOUR($A1569),Grid!$A$2:$E$25,2),VLOOKUP(HOUR($A1569),Grid!$A$2:$E$25,4))</f>
        <v>Winter Off-Peak</v>
      </c>
      <c r="L1569">
        <f>IF($J1569,VLOOKUP(HOUR($A1569),Grid!$A$2:$E$25,3),VLOOKUP(HOUR($A1569),Grid!$A$2:$E$25,5))</f>
        <v>0.16</v>
      </c>
      <c r="M1569">
        <f t="shared" si="49"/>
        <v>0.40079999999999999</v>
      </c>
    </row>
    <row r="1570" spans="1:13" x14ac:dyDescent="0.2">
      <c r="A1570" s="1">
        <v>43532.375</v>
      </c>
      <c r="B1570" t="s">
        <v>9</v>
      </c>
      <c r="C1570" t="s">
        <v>10</v>
      </c>
      <c r="H1570">
        <v>1356.1579999999999</v>
      </c>
      <c r="I1570">
        <v>1.3560000000000001</v>
      </c>
      <c r="J1570" t="b">
        <f t="shared" si="48"/>
        <v>0</v>
      </c>
      <c r="K1570" t="str">
        <f>IF($J1570,VLOOKUP(HOUR($A1570),Grid!$A$2:$E$25,2),VLOOKUP(HOUR($A1570),Grid!$A$2:$E$25,4))</f>
        <v>Winter Off-Peak</v>
      </c>
      <c r="L1570">
        <f>IF($J1570,VLOOKUP(HOUR($A1570),Grid!$A$2:$E$25,3),VLOOKUP(HOUR($A1570),Grid!$A$2:$E$25,5))</f>
        <v>0.16</v>
      </c>
      <c r="M1570">
        <f t="shared" si="49"/>
        <v>0.21696000000000001</v>
      </c>
    </row>
    <row r="1571" spans="1:13" x14ac:dyDescent="0.2">
      <c r="A1571" s="1">
        <v>43532.416666666664</v>
      </c>
      <c r="B1571" t="s">
        <v>9</v>
      </c>
      <c r="C1571" t="s">
        <v>10</v>
      </c>
      <c r="H1571">
        <v>1110.059</v>
      </c>
      <c r="I1571">
        <v>1.1100000000000001</v>
      </c>
      <c r="J1571" t="b">
        <f t="shared" si="48"/>
        <v>0</v>
      </c>
      <c r="K1571" t="str">
        <f>IF($J1571,VLOOKUP(HOUR($A1571),Grid!$A$2:$E$25,2),VLOOKUP(HOUR($A1571),Grid!$A$2:$E$25,4))</f>
        <v>Winter Off-Peak</v>
      </c>
      <c r="L1571">
        <f>IF($J1571,VLOOKUP(HOUR($A1571),Grid!$A$2:$E$25,3),VLOOKUP(HOUR($A1571),Grid!$A$2:$E$25,5))</f>
        <v>0.16</v>
      </c>
      <c r="M1571">
        <f t="shared" si="49"/>
        <v>0.17760000000000001</v>
      </c>
    </row>
    <row r="1572" spans="1:13" x14ac:dyDescent="0.2">
      <c r="A1572" s="1">
        <v>43532.458333333336</v>
      </c>
      <c r="B1572" t="s">
        <v>9</v>
      </c>
      <c r="C1572" t="s">
        <v>10</v>
      </c>
      <c r="H1572">
        <v>1097.338</v>
      </c>
      <c r="I1572">
        <v>1.097</v>
      </c>
      <c r="J1572" t="b">
        <f t="shared" si="48"/>
        <v>0</v>
      </c>
      <c r="K1572" t="str">
        <f>IF($J1572,VLOOKUP(HOUR($A1572),Grid!$A$2:$E$25,2),VLOOKUP(HOUR($A1572),Grid!$A$2:$E$25,4))</f>
        <v>Winter Off-Peak</v>
      </c>
      <c r="L1572">
        <f>IF($J1572,VLOOKUP(HOUR($A1572),Grid!$A$2:$E$25,3),VLOOKUP(HOUR($A1572),Grid!$A$2:$E$25,5))</f>
        <v>0.16</v>
      </c>
      <c r="M1572">
        <f t="shared" si="49"/>
        <v>0.17552000000000001</v>
      </c>
    </row>
    <row r="1573" spans="1:13" x14ac:dyDescent="0.2">
      <c r="A1573" s="1">
        <v>43532.5</v>
      </c>
      <c r="B1573" t="s">
        <v>9</v>
      </c>
      <c r="C1573" t="s">
        <v>10</v>
      </c>
      <c r="H1573">
        <v>1794.2760000000001</v>
      </c>
      <c r="I1573">
        <v>1.794</v>
      </c>
      <c r="J1573" t="b">
        <f t="shared" si="48"/>
        <v>0</v>
      </c>
      <c r="K1573" t="str">
        <f>IF($J1573,VLOOKUP(HOUR($A1573),Grid!$A$2:$E$25,2),VLOOKUP(HOUR($A1573),Grid!$A$2:$E$25,4))</f>
        <v>Winter Off-Peak</v>
      </c>
      <c r="L1573">
        <f>IF($J1573,VLOOKUP(HOUR($A1573),Grid!$A$2:$E$25,3),VLOOKUP(HOUR($A1573),Grid!$A$2:$E$25,5))</f>
        <v>0.16</v>
      </c>
      <c r="M1573">
        <f t="shared" si="49"/>
        <v>0.28704000000000002</v>
      </c>
    </row>
    <row r="1574" spans="1:13" x14ac:dyDescent="0.2">
      <c r="A1574" s="1">
        <v>43532.541666666664</v>
      </c>
      <c r="B1574" t="s">
        <v>9</v>
      </c>
      <c r="C1574" t="s">
        <v>10</v>
      </c>
      <c r="H1574">
        <v>1218.5889999999999</v>
      </c>
      <c r="I1574">
        <v>1.2190000000000001</v>
      </c>
      <c r="J1574" t="b">
        <f t="shared" si="48"/>
        <v>0</v>
      </c>
      <c r="K1574" t="str">
        <f>IF($J1574,VLOOKUP(HOUR($A1574),Grid!$A$2:$E$25,2),VLOOKUP(HOUR($A1574),Grid!$A$2:$E$25,4))</f>
        <v>Winter Peak</v>
      </c>
      <c r="L1574">
        <f>IF($J1574,VLOOKUP(HOUR($A1574),Grid!$A$2:$E$25,3),VLOOKUP(HOUR($A1574),Grid!$A$2:$E$25,5))</f>
        <v>0.24</v>
      </c>
      <c r="M1574">
        <f t="shared" si="49"/>
        <v>0.29255999999999999</v>
      </c>
    </row>
    <row r="1575" spans="1:13" x14ac:dyDescent="0.2">
      <c r="A1575" s="1">
        <v>43532.583333333336</v>
      </c>
      <c r="B1575" t="s">
        <v>9</v>
      </c>
      <c r="C1575" t="s">
        <v>10</v>
      </c>
      <c r="H1575">
        <v>1954.7629999999999</v>
      </c>
      <c r="I1575">
        <v>1.9550000000000001</v>
      </c>
      <c r="J1575" t="b">
        <f t="shared" si="48"/>
        <v>0</v>
      </c>
      <c r="K1575" t="str">
        <f>IF($J1575,VLOOKUP(HOUR($A1575),Grid!$A$2:$E$25,2),VLOOKUP(HOUR($A1575),Grid!$A$2:$E$25,4))</f>
        <v>Winter Peak</v>
      </c>
      <c r="L1575">
        <f>IF($J1575,VLOOKUP(HOUR($A1575),Grid!$A$2:$E$25,3),VLOOKUP(HOUR($A1575),Grid!$A$2:$E$25,5))</f>
        <v>0.24</v>
      </c>
      <c r="M1575">
        <f t="shared" si="49"/>
        <v>0.46920000000000001</v>
      </c>
    </row>
    <row r="1576" spans="1:13" x14ac:dyDescent="0.2">
      <c r="A1576" s="1">
        <v>43532.625</v>
      </c>
      <c r="B1576" t="s">
        <v>9</v>
      </c>
      <c r="C1576" t="s">
        <v>10</v>
      </c>
      <c r="H1576">
        <v>740.85900000000004</v>
      </c>
      <c r="I1576">
        <v>0.74099999999999999</v>
      </c>
      <c r="J1576" t="b">
        <f t="shared" si="48"/>
        <v>0</v>
      </c>
      <c r="K1576" t="str">
        <f>IF($J1576,VLOOKUP(HOUR($A1576),Grid!$A$2:$E$25,2),VLOOKUP(HOUR($A1576),Grid!$A$2:$E$25,4))</f>
        <v>Winter Peak</v>
      </c>
      <c r="L1576">
        <f>IF($J1576,VLOOKUP(HOUR($A1576),Grid!$A$2:$E$25,3),VLOOKUP(HOUR($A1576),Grid!$A$2:$E$25,5))</f>
        <v>0.24</v>
      </c>
      <c r="M1576">
        <f t="shared" si="49"/>
        <v>0.17784</v>
      </c>
    </row>
    <row r="1577" spans="1:13" x14ac:dyDescent="0.2">
      <c r="A1577" s="1">
        <v>43532.666666666664</v>
      </c>
      <c r="B1577" t="s">
        <v>9</v>
      </c>
      <c r="C1577" t="s">
        <v>10</v>
      </c>
      <c r="H1577">
        <v>671.94600000000003</v>
      </c>
      <c r="I1577">
        <v>0.67200000000000004</v>
      </c>
      <c r="J1577" t="b">
        <f t="shared" si="48"/>
        <v>0</v>
      </c>
      <c r="K1577" t="str">
        <f>IF($J1577,VLOOKUP(HOUR($A1577),Grid!$A$2:$E$25,2),VLOOKUP(HOUR($A1577),Grid!$A$2:$E$25,4))</f>
        <v>Winter Peak</v>
      </c>
      <c r="L1577">
        <f>IF($J1577,VLOOKUP(HOUR($A1577),Grid!$A$2:$E$25,3),VLOOKUP(HOUR($A1577),Grid!$A$2:$E$25,5))</f>
        <v>0.24</v>
      </c>
      <c r="M1577">
        <f t="shared" si="49"/>
        <v>0.16128000000000001</v>
      </c>
    </row>
    <row r="1578" spans="1:13" x14ac:dyDescent="0.2">
      <c r="A1578" s="1">
        <v>43532.708333333336</v>
      </c>
      <c r="B1578" t="s">
        <v>9</v>
      </c>
      <c r="C1578" t="s">
        <v>10</v>
      </c>
      <c r="H1578">
        <v>1097.384</v>
      </c>
      <c r="I1578">
        <v>1.097</v>
      </c>
      <c r="J1578" t="b">
        <f t="shared" si="48"/>
        <v>0</v>
      </c>
      <c r="K1578" t="str">
        <f>IF($J1578,VLOOKUP(HOUR($A1578),Grid!$A$2:$E$25,2),VLOOKUP(HOUR($A1578),Grid!$A$2:$E$25,4))</f>
        <v>Winter Peak</v>
      </c>
      <c r="L1578">
        <f>IF($J1578,VLOOKUP(HOUR($A1578),Grid!$A$2:$E$25,3),VLOOKUP(HOUR($A1578),Grid!$A$2:$E$25,5))</f>
        <v>0.24</v>
      </c>
      <c r="M1578">
        <f t="shared" si="49"/>
        <v>0.26327999999999996</v>
      </c>
    </row>
    <row r="1579" spans="1:13" x14ac:dyDescent="0.2">
      <c r="A1579" s="1">
        <v>43532.75</v>
      </c>
      <c r="B1579" t="s">
        <v>9</v>
      </c>
      <c r="C1579" t="s">
        <v>10</v>
      </c>
      <c r="H1579">
        <v>2090.8150000000001</v>
      </c>
      <c r="I1579">
        <v>2.0910000000000002</v>
      </c>
      <c r="J1579" t="b">
        <f t="shared" si="48"/>
        <v>0</v>
      </c>
      <c r="K1579" t="str">
        <f>IF($J1579,VLOOKUP(HOUR($A1579),Grid!$A$2:$E$25,2),VLOOKUP(HOUR($A1579),Grid!$A$2:$E$25,4))</f>
        <v>Winter Peak</v>
      </c>
      <c r="L1579">
        <f>IF($J1579,VLOOKUP(HOUR($A1579),Grid!$A$2:$E$25,3),VLOOKUP(HOUR($A1579),Grid!$A$2:$E$25,5))</f>
        <v>0.24</v>
      </c>
      <c r="M1579">
        <f t="shared" si="49"/>
        <v>0.50184000000000006</v>
      </c>
    </row>
    <row r="1580" spans="1:13" x14ac:dyDescent="0.2">
      <c r="A1580" s="1">
        <v>43532.791666666664</v>
      </c>
      <c r="B1580" t="s">
        <v>9</v>
      </c>
      <c r="C1580" t="s">
        <v>10</v>
      </c>
      <c r="H1580">
        <v>1778.0640000000001</v>
      </c>
      <c r="I1580">
        <v>1.778</v>
      </c>
      <c r="J1580" t="b">
        <f t="shared" si="48"/>
        <v>0</v>
      </c>
      <c r="K1580" t="str">
        <f>IF($J1580,VLOOKUP(HOUR($A1580),Grid!$A$2:$E$25,2),VLOOKUP(HOUR($A1580),Grid!$A$2:$E$25,4))</f>
        <v>Winter Off-Peak</v>
      </c>
      <c r="L1580">
        <f>IF($J1580,VLOOKUP(HOUR($A1580),Grid!$A$2:$E$25,3),VLOOKUP(HOUR($A1580),Grid!$A$2:$E$25,5))</f>
        <v>0.17</v>
      </c>
      <c r="M1580">
        <f t="shared" si="49"/>
        <v>0.30226000000000003</v>
      </c>
    </row>
    <row r="1581" spans="1:13" x14ac:dyDescent="0.2">
      <c r="A1581" s="1">
        <v>43532.833333333336</v>
      </c>
      <c r="B1581" t="s">
        <v>9</v>
      </c>
      <c r="C1581" t="s">
        <v>10</v>
      </c>
      <c r="H1581">
        <v>1883.722</v>
      </c>
      <c r="I1581">
        <v>1.8839999999999999</v>
      </c>
      <c r="J1581" t="b">
        <f t="shared" si="48"/>
        <v>0</v>
      </c>
      <c r="K1581" t="str">
        <f>IF($J1581,VLOOKUP(HOUR($A1581),Grid!$A$2:$E$25,2),VLOOKUP(HOUR($A1581),Grid!$A$2:$E$25,4))</f>
        <v>Winter Off-Peak</v>
      </c>
      <c r="L1581">
        <f>IF($J1581,VLOOKUP(HOUR($A1581),Grid!$A$2:$E$25,3),VLOOKUP(HOUR($A1581),Grid!$A$2:$E$25,5))</f>
        <v>0.17</v>
      </c>
      <c r="M1581">
        <f t="shared" si="49"/>
        <v>0.32028000000000001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D31" sqref="D31"/>
    </sheetView>
  </sheetViews>
  <sheetFormatPr baseColWidth="10" defaultRowHeight="16" x14ac:dyDescent="0.2"/>
  <cols>
    <col min="2" max="2" width="16.5" customWidth="1"/>
    <col min="3" max="3" width="13" customWidth="1"/>
    <col min="4" max="4" width="16" customWidth="1"/>
  </cols>
  <sheetData>
    <row r="1" spans="1:5" x14ac:dyDescent="0.2">
      <c r="A1" t="s">
        <v>11</v>
      </c>
      <c r="B1" t="s">
        <v>24</v>
      </c>
      <c r="C1" t="s">
        <v>25</v>
      </c>
      <c r="D1" t="s">
        <v>22</v>
      </c>
      <c r="E1" t="s">
        <v>23</v>
      </c>
    </row>
    <row r="2" spans="1:5" x14ac:dyDescent="0.2">
      <c r="A2">
        <v>0</v>
      </c>
      <c r="B2" t="s">
        <v>26</v>
      </c>
      <c r="C2">
        <v>0.12</v>
      </c>
      <c r="D2" t="s">
        <v>29</v>
      </c>
      <c r="E2">
        <v>0.13</v>
      </c>
    </row>
    <row r="3" spans="1:5" x14ac:dyDescent="0.2">
      <c r="A3">
        <v>1</v>
      </c>
      <c r="B3" t="s">
        <v>26</v>
      </c>
      <c r="C3">
        <v>0.12</v>
      </c>
      <c r="D3" t="s">
        <v>29</v>
      </c>
      <c r="E3">
        <v>0.13</v>
      </c>
    </row>
    <row r="4" spans="1:5" x14ac:dyDescent="0.2">
      <c r="A4">
        <v>2</v>
      </c>
      <c r="B4" t="s">
        <v>26</v>
      </c>
      <c r="C4">
        <v>0.12</v>
      </c>
      <c r="D4" t="s">
        <v>30</v>
      </c>
      <c r="E4">
        <v>0.13</v>
      </c>
    </row>
    <row r="5" spans="1:5" x14ac:dyDescent="0.2">
      <c r="A5">
        <v>3</v>
      </c>
      <c r="B5" t="s">
        <v>26</v>
      </c>
      <c r="C5">
        <v>0.12</v>
      </c>
      <c r="D5" t="s">
        <v>29</v>
      </c>
      <c r="E5">
        <v>0.13</v>
      </c>
    </row>
    <row r="6" spans="1:5" x14ac:dyDescent="0.2">
      <c r="A6">
        <v>4</v>
      </c>
      <c r="B6" t="s">
        <v>26</v>
      </c>
      <c r="C6">
        <v>0.12</v>
      </c>
      <c r="D6" t="s">
        <v>29</v>
      </c>
      <c r="E6">
        <v>0.13</v>
      </c>
    </row>
    <row r="7" spans="1:5" x14ac:dyDescent="0.2">
      <c r="A7">
        <v>5</v>
      </c>
      <c r="B7" t="s">
        <v>26</v>
      </c>
      <c r="C7">
        <v>0.12</v>
      </c>
      <c r="D7" t="s">
        <v>29</v>
      </c>
      <c r="E7">
        <v>0.13</v>
      </c>
    </row>
    <row r="8" spans="1:5" x14ac:dyDescent="0.2">
      <c r="A8">
        <v>6</v>
      </c>
      <c r="B8" t="s">
        <v>26</v>
      </c>
      <c r="C8">
        <v>0.12</v>
      </c>
      <c r="D8" t="s">
        <v>29</v>
      </c>
      <c r="E8">
        <v>0.13</v>
      </c>
    </row>
    <row r="9" spans="1:5" x14ac:dyDescent="0.2">
      <c r="A9">
        <v>7</v>
      </c>
      <c r="B9" t="s">
        <v>27</v>
      </c>
      <c r="C9">
        <v>0.17</v>
      </c>
      <c r="D9" t="s">
        <v>30</v>
      </c>
      <c r="E9">
        <v>0.16</v>
      </c>
    </row>
    <row r="10" spans="1:5" x14ac:dyDescent="0.2">
      <c r="A10">
        <v>8</v>
      </c>
      <c r="B10" t="s">
        <v>27</v>
      </c>
      <c r="C10">
        <v>0.17</v>
      </c>
      <c r="D10" t="s">
        <v>30</v>
      </c>
      <c r="E10">
        <v>0.16</v>
      </c>
    </row>
    <row r="11" spans="1:5" x14ac:dyDescent="0.2">
      <c r="A11">
        <v>9</v>
      </c>
      <c r="B11" t="s">
        <v>27</v>
      </c>
      <c r="C11">
        <v>0.17</v>
      </c>
      <c r="D11" t="s">
        <v>30</v>
      </c>
      <c r="E11">
        <v>0.16</v>
      </c>
    </row>
    <row r="12" spans="1:5" x14ac:dyDescent="0.2">
      <c r="A12">
        <v>10</v>
      </c>
      <c r="B12" t="s">
        <v>27</v>
      </c>
      <c r="C12">
        <v>0.17</v>
      </c>
      <c r="D12" t="s">
        <v>30</v>
      </c>
      <c r="E12">
        <v>0.16</v>
      </c>
    </row>
    <row r="13" spans="1:5" x14ac:dyDescent="0.2">
      <c r="A13">
        <v>11</v>
      </c>
      <c r="B13" t="s">
        <v>27</v>
      </c>
      <c r="C13">
        <v>0.17</v>
      </c>
      <c r="D13" t="s">
        <v>30</v>
      </c>
      <c r="E13">
        <v>0.16</v>
      </c>
    </row>
    <row r="14" spans="1:5" x14ac:dyDescent="0.2">
      <c r="A14">
        <v>12</v>
      </c>
      <c r="B14" t="s">
        <v>27</v>
      </c>
      <c r="C14">
        <v>0.17</v>
      </c>
      <c r="D14" t="s">
        <v>30</v>
      </c>
      <c r="E14">
        <v>0.16</v>
      </c>
    </row>
    <row r="15" spans="1:5" x14ac:dyDescent="0.2">
      <c r="A15">
        <v>13</v>
      </c>
      <c r="B15" t="s">
        <v>28</v>
      </c>
      <c r="C15">
        <v>0.37</v>
      </c>
      <c r="D15" t="s">
        <v>31</v>
      </c>
      <c r="E15">
        <v>0.24</v>
      </c>
    </row>
    <row r="16" spans="1:5" x14ac:dyDescent="0.2">
      <c r="A16">
        <v>14</v>
      </c>
      <c r="B16" t="s">
        <v>28</v>
      </c>
      <c r="C16">
        <v>0.37</v>
      </c>
      <c r="D16" t="s">
        <v>31</v>
      </c>
      <c r="E16">
        <v>0.24</v>
      </c>
    </row>
    <row r="17" spans="1:5" x14ac:dyDescent="0.2">
      <c r="A17">
        <v>15</v>
      </c>
      <c r="B17" t="s">
        <v>28</v>
      </c>
      <c r="C17">
        <v>0.37</v>
      </c>
      <c r="D17" t="s">
        <v>31</v>
      </c>
      <c r="E17">
        <v>0.24</v>
      </c>
    </row>
    <row r="18" spans="1:5" x14ac:dyDescent="0.2">
      <c r="A18">
        <v>16</v>
      </c>
      <c r="B18" t="s">
        <v>28</v>
      </c>
      <c r="C18">
        <v>0.37</v>
      </c>
      <c r="D18" t="s">
        <v>31</v>
      </c>
      <c r="E18">
        <v>0.24</v>
      </c>
    </row>
    <row r="19" spans="1:5" x14ac:dyDescent="0.2">
      <c r="A19">
        <v>17</v>
      </c>
      <c r="B19" t="s">
        <v>28</v>
      </c>
      <c r="C19">
        <v>0.37</v>
      </c>
      <c r="D19" t="s">
        <v>31</v>
      </c>
      <c r="E19">
        <v>0.24</v>
      </c>
    </row>
    <row r="20" spans="1:5" x14ac:dyDescent="0.2">
      <c r="A20">
        <v>18</v>
      </c>
      <c r="B20" t="s">
        <v>28</v>
      </c>
      <c r="C20">
        <v>0.37</v>
      </c>
      <c r="D20" t="s">
        <v>31</v>
      </c>
      <c r="E20">
        <v>0.24</v>
      </c>
    </row>
    <row r="21" spans="1:5" x14ac:dyDescent="0.2">
      <c r="A21">
        <v>19</v>
      </c>
      <c r="B21" t="s">
        <v>27</v>
      </c>
      <c r="C21">
        <v>0.17</v>
      </c>
      <c r="D21" t="s">
        <v>30</v>
      </c>
      <c r="E21">
        <v>0.17</v>
      </c>
    </row>
    <row r="22" spans="1:5" x14ac:dyDescent="0.2">
      <c r="A22">
        <v>20</v>
      </c>
      <c r="B22" t="s">
        <v>27</v>
      </c>
      <c r="C22">
        <v>0.17</v>
      </c>
      <c r="D22" t="s">
        <v>30</v>
      </c>
      <c r="E22">
        <v>0.17</v>
      </c>
    </row>
    <row r="23" spans="1:5" x14ac:dyDescent="0.2">
      <c r="A23">
        <v>21</v>
      </c>
      <c r="B23" t="s">
        <v>26</v>
      </c>
      <c r="C23">
        <v>0.12</v>
      </c>
      <c r="D23" t="s">
        <v>30</v>
      </c>
      <c r="E23">
        <v>0.13</v>
      </c>
    </row>
    <row r="24" spans="1:5" x14ac:dyDescent="0.2">
      <c r="A24">
        <v>22</v>
      </c>
      <c r="B24" t="s">
        <v>26</v>
      </c>
      <c r="C24">
        <v>0.12</v>
      </c>
      <c r="D24" t="s">
        <v>30</v>
      </c>
      <c r="E24">
        <v>0.13</v>
      </c>
    </row>
    <row r="25" spans="1:5" x14ac:dyDescent="0.2">
      <c r="A25">
        <v>23</v>
      </c>
      <c r="B25" t="s">
        <v>26</v>
      </c>
      <c r="C25">
        <v>0.12</v>
      </c>
      <c r="D25" t="s">
        <v>30</v>
      </c>
      <c r="E25">
        <v>0.13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Sense</vt:lpstr>
      <vt:lpstr>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Kranen</dc:creator>
  <cp:lastModifiedBy>Kevin Kranen</cp:lastModifiedBy>
  <dcterms:created xsi:type="dcterms:W3CDTF">2019-03-09T06:19:00Z</dcterms:created>
  <dcterms:modified xsi:type="dcterms:W3CDTF">2019-03-09T21:55:44Z</dcterms:modified>
</cp:coreProperties>
</file>