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/Documents/"/>
    </mc:Choice>
  </mc:AlternateContent>
  <xr:revisionPtr revIDLastSave="0" documentId="13_ncr:40009_{21272A6C-94EB-E648-83CA-B73D7F097550}" xr6:coauthVersionLast="45" xr6:coauthVersionMax="45" xr10:uidLastSave="{00000000-0000-0000-0000-000000000000}"/>
  <bookViews>
    <workbookView xWindow="17540" yWindow="2060" windowWidth="28040" windowHeight="17440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" i="1" l="1"/>
  <c r="H72" i="1"/>
  <c r="G72" i="1"/>
  <c r="F72" i="1"/>
  <c r="F73" i="1" s="1"/>
  <c r="F74" i="1" s="1"/>
  <c r="E72" i="1"/>
  <c r="D72" i="1"/>
  <c r="C72" i="1"/>
  <c r="B72" i="1"/>
  <c r="C74" i="1"/>
  <c r="E74" i="1"/>
  <c r="C73" i="1"/>
  <c r="D73" i="1"/>
  <c r="D74" i="1" s="1"/>
  <c r="E73" i="1"/>
  <c r="G73" i="1"/>
  <c r="G74" i="1" s="1"/>
  <c r="H73" i="1"/>
  <c r="H74" i="1" s="1"/>
  <c r="I73" i="1"/>
  <c r="I74" i="1" s="1"/>
  <c r="B7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9" i="1"/>
  <c r="J65" i="1"/>
  <c r="J66" i="1"/>
  <c r="J2" i="1"/>
  <c r="J73" i="1" l="1"/>
  <c r="B74" i="1"/>
</calcChain>
</file>

<file path=xl/sharedStrings.xml><?xml version="1.0" encoding="utf-8"?>
<sst xmlns="http://schemas.openxmlformats.org/spreadsheetml/2006/main" count="95" uniqueCount="83">
  <si>
    <t>RateName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</si>
  <si>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</si>
  <si>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</si>
  <si>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</si>
  <si>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</si>
  <si>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</si>
  <si>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</si>
  <si>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</si>
  <si>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</si>
  <si>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Partial End</t>
  </si>
  <si>
    <t>Partial Start</t>
  </si>
  <si>
    <t>E-1--Residential-Service-Baseline-Region-P</t>
  </si>
  <si>
    <t>E-1--Residential-Service-Baseline-Region-P-(All-Electric-Service)</t>
  </si>
  <si>
    <t>E-1--Residential-Service-Baseline-Region-Q</t>
  </si>
  <si>
    <t>E-1--Residential-Service-Baseline-Region-Q-(All-Electric-Service)</t>
  </si>
  <si>
    <t>E-1--Residential-Service-Baseline-Region-R</t>
  </si>
  <si>
    <t>E-1--Residential-Service-Baseline-Region-R-(All-Electric-Service)</t>
  </si>
  <si>
    <t>E-1--Residential-Service-Baseline-Region-S</t>
  </si>
  <si>
    <t>E-1--Residential-Service-Baseline-Region-S-(All-Electric-Service)</t>
  </si>
  <si>
    <t>E-1--Residential-Service-Baseline-Region-T</t>
  </si>
  <si>
    <t>E-1--Residential-Service-Baseline-Region-T-(All-Electric-Service)</t>
  </si>
  <si>
    <t>E-1--Residential-Service-Baseline-Region-V</t>
  </si>
  <si>
    <t>E-1--Residential-Service-Baseline-Region-V-(All-Electric-Service)</t>
  </si>
  <si>
    <t>E-1--Residential-Service-Baseline-Region-W</t>
  </si>
  <si>
    <t>E-1--Residential-Service-Baseline-Region-W-(All-Electric-Service)</t>
  </si>
  <si>
    <t>E-1--Residential-Service-Baseline-Region-X</t>
  </si>
  <si>
    <t>E-1--Residential-Service-Baseline-Region-X-(All-Electric-Service)</t>
  </si>
  <si>
    <t>E-1--Residential-Service-Baseline-Region-Y</t>
  </si>
  <si>
    <t>E-1--Residential-Service-Baseline-Region-Y-(All-Electric-Service)</t>
  </si>
  <si>
    <t>E-1--Residential-Service-Baseline-Region-Z</t>
  </si>
  <si>
    <t>E-1--Residential-Service-Baseline-Region-Z-(All-Electric-Service)</t>
  </si>
  <si>
    <t>E-6--Residential-Time-of-Use--Baseline-Region-P--Closed-Rate</t>
  </si>
  <si>
    <t>E-6--Residential-Time-of-Use-Baseline-Region-Q--Closed-Rate</t>
  </si>
  <si>
    <t>E-6--Residential-Time-of-Use-Baseline-Region-R--Closed-Rate</t>
  </si>
  <si>
    <t>E-6--Residential-Time-of-Use-Baseline-Region-S--Closed-Rate</t>
  </si>
  <si>
    <t>E-6--Residential-Time-of-Use-Baseline-Region-T--Closed-Rate</t>
  </si>
  <si>
    <t>E-6--Residential-Time-of-Use-Baseline-Region-V--Closed-Rate</t>
  </si>
  <si>
    <t>E-6--Residential-Time-of-Use-Baseline-Region-W--Closed-Rate</t>
  </si>
  <si>
    <t>E-6--Residential-Time-of-Use-Baseline-Region-X--Closed-Rate</t>
  </si>
  <si>
    <t>E-6--Residential-Time-of-Use-Baseline-Region-Y--Closed-Rate</t>
  </si>
  <si>
    <t>E-6--Residential-Time-of-Use-Baseline-Region-Z--Closed-Rate</t>
  </si>
  <si>
    <t>E-7--Residential-Time-of-Use-Baseline-Region-P--Closed-Rate</t>
  </si>
  <si>
    <t>E-7--Residential-Time-of-Use-Baseline-Region-Q--Closed-Rate</t>
  </si>
  <si>
    <t>E-7--Residential-Time-of-Use-Baseline-Region-R--Closed-Rate</t>
  </si>
  <si>
    <t>E-7--Residential-Time-of-Use-Baseline-Region-S--Closed-Rate</t>
  </si>
  <si>
    <t>E-7--Residential-Time-of-Use-Baseline-Region-T--Closed-Rate</t>
  </si>
  <si>
    <t>E-7--Residential-Time-of-Use-Baseline-Region-V--Closed-Rate</t>
  </si>
  <si>
    <t>E-7--Residential-Time-of-Use-Baseline-Region-W--Closed-Rate</t>
  </si>
  <si>
    <t>E-7--Residential-Time-of-Use-Baseline-Region-X--Closed-Rate</t>
  </si>
  <si>
    <t>E-7--Residential-Time-of-Use-Baseline-Region-Y--Closed-Rate</t>
  </si>
  <si>
    <t>E-7--Residential-Time-of-Use-Baseline-Region-Z--Closed-Rate</t>
  </si>
  <si>
    <t>E-TOU-C3-Residential-Time-of-Use-Baseline-Region-P</t>
  </si>
  <si>
    <t>E-TOU-C3-Residential-Time-of-Use-Baseline-Region-Q</t>
  </si>
  <si>
    <t>E-TOU-C3-Residential-Time-of-Use-Baseline-Region-R</t>
  </si>
  <si>
    <t>E-TOU-C3-Residential-Time-of-Use-Baseline-Region-S</t>
  </si>
  <si>
    <t>E-TOU-C3-Residential-Time-of-Use-Baseline-Region-T</t>
  </si>
  <si>
    <t>E-TOU-C3-Residential-Time-of-Use-Baseline-Region-V</t>
  </si>
  <si>
    <t>E-TOU-C3-Residential-Time-of-Use-Baseline-Region-W</t>
  </si>
  <si>
    <t>E-TOU-C3-Residential-Time-of-Use-Baseline-Region-X</t>
  </si>
  <si>
    <t>E-TOU-C3-Residential-Time-of-Use-Baseline-Region-Y</t>
  </si>
  <si>
    <t>E-TOU-Option-A---Residential-Time-of-Use-Service-Baseline-Region-P</t>
  </si>
  <si>
    <t>E-TOU-Option-A---Residential-Time-of-Use-Service-Baseline-Region-Q</t>
  </si>
  <si>
    <t>E-TOU-Option-A---Residential-Time-of-Use-Service-Baseline-Region-R</t>
  </si>
  <si>
    <t>E-TOU-Option-A---Residential-Time-of-Use-Service-Baseline-Region-S</t>
  </si>
  <si>
    <t>E-TOU-Option-A---Residential-Time-of-Use-Service-Baseline-Region-T</t>
  </si>
  <si>
    <t>E-TOU-Option-A---Residential-Time-of-Use-Service-Baseline-Region-V</t>
  </si>
  <si>
    <t>E-TOU-Option-A---Residential-Time-of-Use-Service-Baseline-Region-W</t>
  </si>
  <si>
    <t>E-TOU-Option-A---Residential-Time-of-Use-Service-Baseline-Region-X</t>
  </si>
  <si>
    <t>E-TOU-Option-A---Residential-Time-of-Use-Service-Baseline-Region-Y</t>
  </si>
  <si>
    <t>E-TOU-Option-A---Residential-Time-of-Use-Service-Baseline-Region-Z</t>
  </si>
  <si>
    <t>E-TOU-Option-B---Residential-Time-of-Use-Service-(All-Baseline-Regions)</t>
  </si>
  <si>
    <t>EL-TOU-C3-Residential-Time-of-Use-Baseline-Region-P</t>
  </si>
  <si>
    <t>EL-TOU-Option-A---Residential-Time-of-Use-Service-Baseline-Region-P</t>
  </si>
  <si>
    <t>EL-TOU-Option-B---Residential-Time-of-Use-Service-Baseline-Region-P</t>
  </si>
  <si>
    <t>Electric-Vehicle-EV-A</t>
  </si>
  <si>
    <t>Electric-Vehicle-EV-B</t>
  </si>
  <si>
    <t>EML-TOU-Residential-Time-of-Use-Multifamily-CARE-Baseline-Region-P</t>
  </si>
  <si>
    <t>Full Billing Totals</t>
  </si>
  <si>
    <t>Diff</t>
  </si>
  <si>
    <t>PG&amp;E - transmission, generation, legacy costs</t>
  </si>
  <si>
    <t>PCE (Peninsula Clean Energy - generation)</t>
  </si>
  <si>
    <t>PCE - ECO100 Premium (subtract off premium for 100 renewable)</t>
  </si>
  <si>
    <t>PG&amp;E + PCE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</si>
</sst>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52" workbookViewId="0">
      <selection activeCell="A85" sqref="A85"/>
    </sheetView>
  </sheetViews>
  <sheetFormatPr baseColWidth="10" defaultRowHeight="16" x14ac:dyDescent="0.2"/>
  <cols>
    <col min="1" max="1" width="65.1640625" style="3" customWidth="1"/>
    <col min="10" max="10" width="15.5" customWidth="1"/>
  </cols>
  <sheetData>
    <row r="1" spans="1:12" s="3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77</v>
      </c>
      <c r="K1" s="3" t="s">
        <v>9</v>
      </c>
      <c r="L1" s="3" t="s">
        <v>10</v>
      </c>
    </row>
    <row r="2" spans="1:12" x14ac:dyDescent="0.2">
      <c r="A2" s="3" t="s">
        <v>11</v>
      </c>
      <c r="B2" s="1">
        <v>296.16319829999998</v>
      </c>
      <c r="C2" s="1">
        <v>598.62385907999999</v>
      </c>
      <c r="D2" s="1">
        <v>370.43158333999997</v>
      </c>
      <c r="E2" s="1">
        <v>866.73300012000004</v>
      </c>
      <c r="F2" s="1">
        <v>518.660780689999</v>
      </c>
      <c r="G2" s="1">
        <v>356.468250019999</v>
      </c>
      <c r="H2" s="1">
        <v>375.77559899999898</v>
      </c>
      <c r="I2" s="1">
        <v>748.94677325999896</v>
      </c>
      <c r="J2" s="1">
        <f>SUM(B2:I2)</f>
        <v>4131.8030438099959</v>
      </c>
      <c r="K2" s="1">
        <v>219.81148260000001</v>
      </c>
      <c r="L2" s="1">
        <v>177.35780367999999</v>
      </c>
    </row>
    <row r="3" spans="1:12" x14ac:dyDescent="0.2">
      <c r="A3" s="3" t="s">
        <v>12</v>
      </c>
      <c r="B3" s="1">
        <v>287.78577696999997</v>
      </c>
      <c r="C3" s="1">
        <v>540.50755907999996</v>
      </c>
      <c r="D3" s="1">
        <v>366.470175339999</v>
      </c>
      <c r="E3" s="1">
        <v>808.61670012000002</v>
      </c>
      <c r="F3" s="1">
        <v>477.742572819999</v>
      </c>
      <c r="G3" s="1">
        <v>352.87822401999898</v>
      </c>
      <c r="H3" s="1">
        <v>344.93401199999897</v>
      </c>
      <c r="I3" s="1">
        <v>566.65347227999996</v>
      </c>
      <c r="J3" s="1">
        <f t="shared" ref="J3:J69" si="0">SUM(B3:I3)</f>
        <v>3745.5884926299959</v>
      </c>
      <c r="K3" s="1">
        <v>193.11812</v>
      </c>
      <c r="L3" s="1">
        <v>158.82336599999999</v>
      </c>
    </row>
    <row r="4" spans="1:12" x14ac:dyDescent="0.2">
      <c r="A4" s="3" t="s">
        <v>13</v>
      </c>
      <c r="B4" s="1">
        <v>301.22187129999998</v>
      </c>
      <c r="C4" s="1">
        <v>680.51500908000003</v>
      </c>
      <c r="D4" s="1">
        <v>411.05927402999998</v>
      </c>
      <c r="E4" s="1">
        <v>948.62415011999997</v>
      </c>
      <c r="F4" s="1">
        <v>606.01134068999897</v>
      </c>
      <c r="G4" s="1">
        <v>408.902622089999</v>
      </c>
      <c r="H4" s="1">
        <v>380.83427199999898</v>
      </c>
      <c r="I4" s="1">
        <v>748.94677325999896</v>
      </c>
      <c r="J4" s="1">
        <f t="shared" si="0"/>
        <v>4486.1153125699966</v>
      </c>
      <c r="K4" s="1">
        <v>219.81148260000001</v>
      </c>
      <c r="L4" s="1">
        <v>177.35780367999999</v>
      </c>
    </row>
    <row r="5" spans="1:12" x14ac:dyDescent="0.2">
      <c r="A5" s="3" t="s">
        <v>14</v>
      </c>
      <c r="B5" s="1">
        <v>298.39267196999998</v>
      </c>
      <c r="C5" s="1">
        <v>712.21480908000001</v>
      </c>
      <c r="D5" s="1">
        <v>444.87239403000001</v>
      </c>
      <c r="E5" s="1">
        <v>980.32395011999995</v>
      </c>
      <c r="F5" s="1">
        <v>639.824460689999</v>
      </c>
      <c r="G5" s="1">
        <v>439.54576208999998</v>
      </c>
      <c r="H5" s="1">
        <v>355.54090699999898</v>
      </c>
      <c r="I5" s="1">
        <v>566.65347227999996</v>
      </c>
      <c r="J5" s="1">
        <f t="shared" si="0"/>
        <v>4437.3684272599985</v>
      </c>
      <c r="K5" s="1">
        <v>193.11812</v>
      </c>
      <c r="L5" s="1">
        <v>158.82336599999999</v>
      </c>
    </row>
    <row r="6" spans="1:12" x14ac:dyDescent="0.2">
      <c r="A6" s="3" t="s">
        <v>15</v>
      </c>
      <c r="B6" s="1">
        <v>292.73635530000001</v>
      </c>
      <c r="C6" s="1">
        <v>509.831682239999</v>
      </c>
      <c r="D6" s="1">
        <v>364.12934333999999</v>
      </c>
      <c r="E6" s="1">
        <v>774.27525012000001</v>
      </c>
      <c r="F6" s="1">
        <v>475.40174081999902</v>
      </c>
      <c r="G6" s="1">
        <v>350.75684501999899</v>
      </c>
      <c r="H6" s="1">
        <v>372.34875599999998</v>
      </c>
      <c r="I6" s="1">
        <v>785.929873259999</v>
      </c>
      <c r="J6" s="1">
        <f t="shared" si="0"/>
        <v>3925.4098460999962</v>
      </c>
      <c r="K6" s="1">
        <v>222.411156599999</v>
      </c>
      <c r="L6" s="1">
        <v>179.87869968000001</v>
      </c>
    </row>
    <row r="7" spans="1:12" x14ac:dyDescent="0.2">
      <c r="A7" s="3" t="s">
        <v>16</v>
      </c>
      <c r="B7" s="1">
        <v>281.91118897000001</v>
      </c>
      <c r="C7" s="1">
        <v>505.94905223999899</v>
      </c>
      <c r="D7" s="1">
        <v>359.987871339999</v>
      </c>
      <c r="E7" s="1">
        <v>713.51730011999996</v>
      </c>
      <c r="F7" s="1">
        <v>471.260268819999</v>
      </c>
      <c r="G7" s="1">
        <v>347.00363601999999</v>
      </c>
      <c r="H7" s="1">
        <v>338.80598391999899</v>
      </c>
      <c r="I7" s="1">
        <v>565.640612279999</v>
      </c>
      <c r="J7" s="1">
        <f t="shared" si="0"/>
        <v>3584.0759137099953</v>
      </c>
      <c r="K7" s="1">
        <v>193.11812</v>
      </c>
      <c r="L7" s="1">
        <v>158.82336599999999</v>
      </c>
    </row>
    <row r="8" spans="1:12" x14ac:dyDescent="0.2">
      <c r="A8" s="3" t="s">
        <v>17</v>
      </c>
      <c r="B8" s="1">
        <v>296.32638129999998</v>
      </c>
      <c r="C8" s="1">
        <v>564.28240907999998</v>
      </c>
      <c r="D8" s="1">
        <v>368.09075134</v>
      </c>
      <c r="E8" s="1">
        <v>832.39155012000003</v>
      </c>
      <c r="F8" s="1">
        <v>482.02990068999901</v>
      </c>
      <c r="G8" s="1">
        <v>354.34687101999998</v>
      </c>
      <c r="H8" s="1">
        <v>375.938782</v>
      </c>
      <c r="I8" s="1">
        <v>785.929873259999</v>
      </c>
      <c r="J8" s="1">
        <f t="shared" si="0"/>
        <v>4059.3365188099983</v>
      </c>
      <c r="K8" s="1">
        <v>222.411156599999</v>
      </c>
      <c r="L8" s="1">
        <v>179.87869968000001</v>
      </c>
    </row>
    <row r="9" spans="1:12" x14ac:dyDescent="0.2">
      <c r="A9" s="3" t="s">
        <v>18</v>
      </c>
      <c r="B9" s="1">
        <v>285.82758096999999</v>
      </c>
      <c r="C9" s="1">
        <v>510.00049223999901</v>
      </c>
      <c r="D9" s="1">
        <v>364.30940734000001</v>
      </c>
      <c r="E9" s="1">
        <v>776.91690012000004</v>
      </c>
      <c r="F9" s="1">
        <v>475.58180481999898</v>
      </c>
      <c r="G9" s="1">
        <v>350.92002801999899</v>
      </c>
      <c r="H9" s="1">
        <v>346.40265899999901</v>
      </c>
      <c r="I9" s="1">
        <v>570.19848228000001</v>
      </c>
      <c r="J9" s="1">
        <f t="shared" si="0"/>
        <v>3680.1573547899957</v>
      </c>
      <c r="K9" s="1">
        <v>193.11812</v>
      </c>
      <c r="L9" s="1">
        <v>158.82336599999999</v>
      </c>
    </row>
    <row r="10" spans="1:12" x14ac:dyDescent="0.2">
      <c r="A10" s="3" t="s">
        <v>19</v>
      </c>
      <c r="B10" s="1">
        <v>312.97104730000001</v>
      </c>
      <c r="C10" s="1">
        <v>762.40615907999995</v>
      </c>
      <c r="D10" s="1">
        <v>498.40983403000001</v>
      </c>
      <c r="E10" s="1">
        <v>1030.5153001199999</v>
      </c>
      <c r="F10" s="1">
        <v>693.36190068999997</v>
      </c>
      <c r="G10" s="1">
        <v>488.06406708999998</v>
      </c>
      <c r="H10" s="1">
        <v>395.98277871999898</v>
      </c>
      <c r="I10" s="1">
        <v>857.25442325999995</v>
      </c>
      <c r="J10" s="1">
        <f t="shared" si="0"/>
        <v>5038.9655102899997</v>
      </c>
      <c r="K10" s="1">
        <v>227.42481359999999</v>
      </c>
      <c r="L10" s="1">
        <v>184.74042768000001</v>
      </c>
    </row>
    <row r="11" spans="1:12" x14ac:dyDescent="0.2">
      <c r="A11" s="3" t="s">
        <v>20</v>
      </c>
      <c r="B11" s="1">
        <v>301.71142029999999</v>
      </c>
      <c r="C11" s="1">
        <v>738.63130908000005</v>
      </c>
      <c r="D11" s="1">
        <v>473.04999402999999</v>
      </c>
      <c r="E11" s="1">
        <v>1006.74045012</v>
      </c>
      <c r="F11" s="1">
        <v>668.00206069000001</v>
      </c>
      <c r="G11" s="1">
        <v>465.08171208999897</v>
      </c>
      <c r="H11" s="1">
        <v>381.32382099999899</v>
      </c>
      <c r="I11" s="1">
        <v>698.75542325999902</v>
      </c>
      <c r="J11" s="1">
        <f t="shared" si="0"/>
        <v>4733.2961905699967</v>
      </c>
      <c r="K11" s="1">
        <v>216.2833536</v>
      </c>
      <c r="L11" s="1">
        <v>173.93658768</v>
      </c>
    </row>
    <row r="12" spans="1:12" x14ac:dyDescent="0.2">
      <c r="A12" s="3" t="s">
        <v>21</v>
      </c>
      <c r="B12" s="1">
        <v>310.36011929999898</v>
      </c>
      <c r="C12" s="1">
        <v>741.27295907999996</v>
      </c>
      <c r="D12" s="1">
        <v>475.86775403000001</v>
      </c>
      <c r="E12" s="1">
        <v>1009.38210012</v>
      </c>
      <c r="F12" s="1">
        <v>670.81982069000003</v>
      </c>
      <c r="G12" s="1">
        <v>467.635307089999</v>
      </c>
      <c r="H12" s="1">
        <v>389.97251999999901</v>
      </c>
      <c r="I12" s="1">
        <v>836.12122325999997</v>
      </c>
      <c r="J12" s="1">
        <f t="shared" si="0"/>
        <v>4901.4318035699971</v>
      </c>
      <c r="K12" s="1">
        <v>225.93928559999901</v>
      </c>
      <c r="L12" s="1">
        <v>183.29991568</v>
      </c>
    </row>
    <row r="13" spans="1:12" x14ac:dyDescent="0.2">
      <c r="A13" s="3" t="s">
        <v>22</v>
      </c>
      <c r="B13" s="1">
        <v>294.31309697</v>
      </c>
      <c r="C13" s="1">
        <v>646.17355908000002</v>
      </c>
      <c r="D13" s="1">
        <v>374.42839402999999</v>
      </c>
      <c r="E13" s="1">
        <v>914.28270011999996</v>
      </c>
      <c r="F13" s="1">
        <v>569.38046068999995</v>
      </c>
      <c r="G13" s="1">
        <v>375.70588708999998</v>
      </c>
      <c r="H13" s="1">
        <v>368.92191299999899</v>
      </c>
      <c r="I13" s="1">
        <v>590.44777325999905</v>
      </c>
      <c r="J13" s="1">
        <f t="shared" si="0"/>
        <v>4133.6537842399975</v>
      </c>
      <c r="K13" s="1">
        <v>208.67002259999899</v>
      </c>
      <c r="L13" s="1">
        <v>166.55396367999899</v>
      </c>
    </row>
    <row r="14" spans="1:12" x14ac:dyDescent="0.2">
      <c r="A14" s="3" t="s">
        <v>23</v>
      </c>
      <c r="B14" s="1">
        <v>292.2468063</v>
      </c>
      <c r="C14" s="1">
        <v>507.63715223999998</v>
      </c>
      <c r="D14" s="1">
        <v>361.78851134000001</v>
      </c>
      <c r="E14" s="1">
        <v>739.93380012</v>
      </c>
      <c r="F14" s="1">
        <v>473.06090881999899</v>
      </c>
      <c r="G14" s="1">
        <v>348.635466019999</v>
      </c>
      <c r="H14" s="1">
        <v>371.859206999999</v>
      </c>
      <c r="I14" s="1">
        <v>812.34637325999995</v>
      </c>
      <c r="J14" s="1">
        <f t="shared" si="0"/>
        <v>3907.5082250999967</v>
      </c>
      <c r="K14" s="1">
        <v>224.268066599999</v>
      </c>
      <c r="L14" s="1">
        <v>181.67933968</v>
      </c>
    </row>
    <row r="15" spans="1:12" x14ac:dyDescent="0.2">
      <c r="A15" s="3" t="s">
        <v>24</v>
      </c>
      <c r="B15" s="1">
        <v>278.15797996999999</v>
      </c>
      <c r="C15" s="1">
        <v>502.06642223999899</v>
      </c>
      <c r="D15" s="1">
        <v>355.84639933999898</v>
      </c>
      <c r="E15" s="1">
        <v>655.09453536000001</v>
      </c>
      <c r="F15" s="1">
        <v>467.11879681999898</v>
      </c>
      <c r="G15" s="1">
        <v>343.25042701999899</v>
      </c>
      <c r="H15" s="1">
        <v>354.96110091999998</v>
      </c>
      <c r="I15" s="1">
        <v>582.35280227999897</v>
      </c>
      <c r="J15" s="1">
        <f t="shared" si="0"/>
        <v>3538.8484639499948</v>
      </c>
      <c r="K15" s="1">
        <v>206.07034859999999</v>
      </c>
      <c r="L15" s="1">
        <v>164.03306767999999</v>
      </c>
    </row>
    <row r="16" spans="1:12" x14ac:dyDescent="0.2">
      <c r="A16" s="3" t="s">
        <v>25</v>
      </c>
      <c r="B16" s="1">
        <v>304.15916529999998</v>
      </c>
      <c r="C16" s="1">
        <v>680.51500908000003</v>
      </c>
      <c r="D16" s="1">
        <v>411.05927402999998</v>
      </c>
      <c r="E16" s="1">
        <v>948.62415011999997</v>
      </c>
      <c r="F16" s="1">
        <v>606.01134068999897</v>
      </c>
      <c r="G16" s="1">
        <v>408.902622089999</v>
      </c>
      <c r="H16" s="1">
        <v>383.77156599999898</v>
      </c>
      <c r="I16" s="1">
        <v>796.49647325999899</v>
      </c>
      <c r="J16" s="1">
        <f t="shared" si="0"/>
        <v>4539.5396005699968</v>
      </c>
      <c r="K16" s="1">
        <v>223.15392059999999</v>
      </c>
      <c r="L16" s="1">
        <v>180.59895567999999</v>
      </c>
    </row>
    <row r="17" spans="1:12" x14ac:dyDescent="0.2">
      <c r="A17" s="3" t="s">
        <v>26</v>
      </c>
      <c r="B17" s="1">
        <v>298.22948896999998</v>
      </c>
      <c r="C17" s="1">
        <v>709.57315907999998</v>
      </c>
      <c r="D17" s="1">
        <v>442.05463402999999</v>
      </c>
      <c r="E17" s="1">
        <v>977.68230012000004</v>
      </c>
      <c r="F17" s="1">
        <v>637.00670069</v>
      </c>
      <c r="G17" s="1">
        <v>436.99216708999899</v>
      </c>
      <c r="H17" s="1">
        <v>376.59151399999899</v>
      </c>
      <c r="I17" s="1">
        <v>651.20572325999899</v>
      </c>
      <c r="J17" s="1">
        <f t="shared" si="0"/>
        <v>4529.3356872399963</v>
      </c>
      <c r="K17" s="1">
        <v>212.94091559999899</v>
      </c>
      <c r="L17" s="1">
        <v>170.69543568</v>
      </c>
    </row>
    <row r="18" spans="1:12" x14ac:dyDescent="0.2">
      <c r="A18" s="3" t="s">
        <v>27</v>
      </c>
      <c r="B18" s="1">
        <v>286.22997468</v>
      </c>
      <c r="C18" s="1">
        <v>597.52570467999999</v>
      </c>
      <c r="D18" s="1">
        <v>374.14559313000001</v>
      </c>
      <c r="E18" s="1">
        <v>821.68435852000005</v>
      </c>
      <c r="F18" s="1">
        <v>537.13963598999999</v>
      </c>
      <c r="G18" s="1">
        <v>369.48588739000002</v>
      </c>
      <c r="H18" s="1">
        <v>367.69618631999901</v>
      </c>
      <c r="I18" s="1">
        <v>682.25685145999898</v>
      </c>
      <c r="J18" s="1">
        <f t="shared" si="0"/>
        <v>4036.1641921699979</v>
      </c>
      <c r="K18" s="1">
        <v>212.89540259999899</v>
      </c>
      <c r="L18" s="1">
        <v>170.37699807999999</v>
      </c>
    </row>
    <row r="19" spans="1:12" x14ac:dyDescent="0.2">
      <c r="A19" s="3" t="s">
        <v>28</v>
      </c>
      <c r="B19" s="1">
        <v>292.02853497000001</v>
      </c>
      <c r="C19" s="1">
        <v>609.19045907999998</v>
      </c>
      <c r="D19" s="1">
        <v>371.15183933999901</v>
      </c>
      <c r="E19" s="1">
        <v>877.29960012000004</v>
      </c>
      <c r="F19" s="1">
        <v>529.93182068999897</v>
      </c>
      <c r="G19" s="1">
        <v>357.12098201999999</v>
      </c>
      <c r="H19" s="1">
        <v>353.09316200000001</v>
      </c>
      <c r="I19" s="1">
        <v>570.70491227999901</v>
      </c>
      <c r="J19" s="1">
        <f t="shared" si="0"/>
        <v>3960.5213104999971</v>
      </c>
      <c r="K19" s="1">
        <v>193.25766960000001</v>
      </c>
      <c r="L19" s="1">
        <v>158.82336599999999</v>
      </c>
    </row>
    <row r="20" spans="1:12" x14ac:dyDescent="0.2">
      <c r="A20" s="3" t="s">
        <v>29</v>
      </c>
      <c r="B20" s="1">
        <v>316.86658102000001</v>
      </c>
      <c r="C20" s="1">
        <v>681.94624467999995</v>
      </c>
      <c r="D20" s="1">
        <v>464.19416912999998</v>
      </c>
      <c r="E20" s="1">
        <v>906.10489852000001</v>
      </c>
      <c r="F20" s="1">
        <v>627.18821198999899</v>
      </c>
      <c r="G20" s="1">
        <v>451.09240938999898</v>
      </c>
      <c r="H20" s="1">
        <v>387.38243399999999</v>
      </c>
      <c r="I20" s="1">
        <v>748.081591459999</v>
      </c>
      <c r="J20" s="1">
        <f t="shared" si="0"/>
        <v>4582.8565401899978</v>
      </c>
      <c r="K20" s="1">
        <v>222.4671846</v>
      </c>
      <c r="L20" s="1">
        <v>179.65872608000001</v>
      </c>
    </row>
    <row r="21" spans="1:12" x14ac:dyDescent="0.2">
      <c r="A21" s="3" t="s">
        <v>30</v>
      </c>
      <c r="B21" s="1">
        <v>301.16678296999999</v>
      </c>
      <c r="C21" s="1">
        <v>757.12285908000001</v>
      </c>
      <c r="D21" s="1">
        <v>492.77431403000003</v>
      </c>
      <c r="E21" s="1">
        <v>1025.2320001200001</v>
      </c>
      <c r="F21" s="1">
        <v>687.72638068999902</v>
      </c>
      <c r="G21" s="1">
        <v>482.95687708999901</v>
      </c>
      <c r="H21" s="1">
        <v>376.59151399999899</v>
      </c>
      <c r="I21" s="1">
        <v>603.65602325999896</v>
      </c>
      <c r="J21" s="1">
        <f t="shared" si="0"/>
        <v>4727.2267512399958</v>
      </c>
      <c r="K21" s="1">
        <v>209.5984776</v>
      </c>
      <c r="L21" s="1">
        <v>167.45428368</v>
      </c>
    </row>
    <row r="22" spans="1:12" x14ac:dyDescent="0.2">
      <c r="A22" s="3" t="s">
        <v>31</v>
      </c>
      <c r="B22" s="1">
        <v>280.22947218000002</v>
      </c>
      <c r="C22" s="1">
        <v>533.36131498999998</v>
      </c>
      <c r="D22" s="1">
        <v>372.73199466999898</v>
      </c>
      <c r="E22" s="1">
        <v>694.23915518000001</v>
      </c>
      <c r="F22" s="1">
        <v>495.71358185999998</v>
      </c>
      <c r="G22" s="1">
        <v>352.25928564999901</v>
      </c>
      <c r="H22" s="1">
        <v>350.007303559999</v>
      </c>
      <c r="I22" s="1">
        <v>561.28357749999998</v>
      </c>
      <c r="J22" s="1">
        <f t="shared" si="0"/>
        <v>3639.8256855899967</v>
      </c>
      <c r="K22" s="1">
        <v>201.73479362</v>
      </c>
      <c r="L22" s="1">
        <v>161.1445497</v>
      </c>
    </row>
    <row r="23" spans="1:12" x14ac:dyDescent="0.2">
      <c r="A23" s="3" t="s">
        <v>32</v>
      </c>
      <c r="B23" s="1">
        <v>287.422371179999</v>
      </c>
      <c r="C23" s="1">
        <v>548.57697671000005</v>
      </c>
      <c r="D23" s="1">
        <v>380.66898666999998</v>
      </c>
      <c r="E23" s="1">
        <v>716.56194517999995</v>
      </c>
      <c r="F23" s="1">
        <v>507.62675081999902</v>
      </c>
      <c r="G23" s="1">
        <v>359.45218464999903</v>
      </c>
      <c r="H23" s="1">
        <v>357.20020255999998</v>
      </c>
      <c r="I23" s="1">
        <v>561.28357749999998</v>
      </c>
      <c r="J23" s="1">
        <f t="shared" si="0"/>
        <v>3718.7929952699969</v>
      </c>
      <c r="K23" s="1">
        <v>201.73479362</v>
      </c>
      <c r="L23" s="1">
        <v>161.1445497</v>
      </c>
    </row>
    <row r="24" spans="1:12" x14ac:dyDescent="0.2">
      <c r="A24" s="3" t="s">
        <v>33</v>
      </c>
      <c r="B24" s="1">
        <v>275.35686318</v>
      </c>
      <c r="C24" s="1">
        <v>524.39131387999998</v>
      </c>
      <c r="D24" s="1">
        <v>363.77087467000001</v>
      </c>
      <c r="E24" s="1">
        <v>677.05092692000005</v>
      </c>
      <c r="F24" s="1">
        <v>486.75246185999998</v>
      </c>
      <c r="G24" s="1">
        <v>344.13827064999998</v>
      </c>
      <c r="H24" s="1">
        <v>350.48200288999999</v>
      </c>
      <c r="I24" s="1">
        <v>564.64399749999995</v>
      </c>
      <c r="J24" s="1">
        <f t="shared" si="0"/>
        <v>3586.5867115499996</v>
      </c>
      <c r="K24" s="1">
        <v>205.43125562</v>
      </c>
      <c r="L24" s="1">
        <v>164.72899770000001</v>
      </c>
    </row>
    <row r="25" spans="1:12" x14ac:dyDescent="0.2">
      <c r="A25" s="3" t="s">
        <v>34</v>
      </c>
      <c r="B25" s="1">
        <v>280.46150118000003</v>
      </c>
      <c r="C25" s="1">
        <v>529.67197388</v>
      </c>
      <c r="D25" s="1">
        <v>369.40357867</v>
      </c>
      <c r="E25" s="1">
        <v>684.87798518</v>
      </c>
      <c r="F25" s="1">
        <v>492.38516585999997</v>
      </c>
      <c r="G25" s="1">
        <v>349.24290864999898</v>
      </c>
      <c r="H25" s="1">
        <v>350.48200288999999</v>
      </c>
      <c r="I25" s="1">
        <v>564.64399749999995</v>
      </c>
      <c r="J25" s="1">
        <f t="shared" si="0"/>
        <v>3621.1691138099986</v>
      </c>
      <c r="K25" s="1">
        <v>205.43125562</v>
      </c>
      <c r="L25" s="1">
        <v>164.72899770000001</v>
      </c>
    </row>
    <row r="26" spans="1:12" x14ac:dyDescent="0.2">
      <c r="A26" s="3" t="s">
        <v>35</v>
      </c>
      <c r="B26" s="1">
        <v>304.12845917999999</v>
      </c>
      <c r="C26" s="1">
        <v>570.89976670999999</v>
      </c>
      <c r="D26" s="1">
        <v>392.61559980999903</v>
      </c>
      <c r="E26" s="1">
        <v>738.88473518000001</v>
      </c>
      <c r="F26" s="1">
        <v>531.12576782999997</v>
      </c>
      <c r="G26" s="1">
        <v>366.64508364999898</v>
      </c>
      <c r="H26" s="1">
        <v>373.90629056</v>
      </c>
      <c r="I26" s="1">
        <v>571.12480749999997</v>
      </c>
      <c r="J26" s="1">
        <f t="shared" si="0"/>
        <v>3849.3305104199976</v>
      </c>
      <c r="K26" s="1">
        <v>212.56014662000001</v>
      </c>
      <c r="L26" s="1">
        <v>171.64186169999999</v>
      </c>
    </row>
    <row r="27" spans="1:12" x14ac:dyDescent="0.2">
      <c r="A27" s="3" t="s">
        <v>36</v>
      </c>
      <c r="B27" s="1">
        <v>300.41599517999998</v>
      </c>
      <c r="C27" s="1">
        <v>565.13904671</v>
      </c>
      <c r="D27" s="1">
        <v>387.64041798999898</v>
      </c>
      <c r="E27" s="1">
        <v>733.12401517999899</v>
      </c>
      <c r="F27" s="1">
        <v>524.98099982999997</v>
      </c>
      <c r="G27" s="1">
        <v>364.788851649999</v>
      </c>
      <c r="H27" s="1">
        <v>370.19382655999902</v>
      </c>
      <c r="I27" s="1">
        <v>569.20456750000005</v>
      </c>
      <c r="J27" s="1">
        <f t="shared" si="0"/>
        <v>3815.4877205999956</v>
      </c>
      <c r="K27" s="1">
        <v>210.44788261999901</v>
      </c>
      <c r="L27" s="1">
        <v>169.59360569999899</v>
      </c>
    </row>
    <row r="28" spans="1:12" x14ac:dyDescent="0.2">
      <c r="A28" s="3" t="s">
        <v>37</v>
      </c>
      <c r="B28" s="1">
        <v>274.66077618000003</v>
      </c>
      <c r="C28" s="1">
        <v>521.27092387999903</v>
      </c>
      <c r="D28" s="1">
        <v>360.44245866999898</v>
      </c>
      <c r="E28" s="1">
        <v>673.93053692000001</v>
      </c>
      <c r="F28" s="1">
        <v>483.42404585999998</v>
      </c>
      <c r="G28" s="1">
        <v>341.12189364999898</v>
      </c>
      <c r="H28" s="1">
        <v>352.80229288999999</v>
      </c>
      <c r="I28" s="1">
        <v>567.04429749999997</v>
      </c>
      <c r="J28" s="1">
        <f t="shared" si="0"/>
        <v>3574.6972255499973</v>
      </c>
      <c r="K28" s="1">
        <v>208.07158561999901</v>
      </c>
      <c r="L28" s="1">
        <v>167.2893177</v>
      </c>
    </row>
    <row r="29" spans="1:12" x14ac:dyDescent="0.2">
      <c r="A29" s="3" t="s">
        <v>38</v>
      </c>
      <c r="B29" s="1">
        <v>291.59889318</v>
      </c>
      <c r="C29" s="1">
        <v>548.57697671000005</v>
      </c>
      <c r="D29" s="1">
        <v>380.66898666999998</v>
      </c>
      <c r="E29" s="1">
        <v>716.56194517999995</v>
      </c>
      <c r="F29" s="1">
        <v>507.62675081999902</v>
      </c>
      <c r="G29" s="1">
        <v>359.45218464999903</v>
      </c>
      <c r="H29" s="1">
        <v>361.37672455999899</v>
      </c>
      <c r="I29" s="1">
        <v>565.60411750000003</v>
      </c>
      <c r="J29" s="1">
        <f t="shared" si="0"/>
        <v>3731.4665792699966</v>
      </c>
      <c r="K29" s="1">
        <v>206.48738761999999</v>
      </c>
      <c r="L29" s="1">
        <v>165.753125699999</v>
      </c>
    </row>
    <row r="30" spans="1:12" x14ac:dyDescent="0.2">
      <c r="A30" s="3" t="s">
        <v>39</v>
      </c>
      <c r="B30" s="1">
        <v>208.57451154</v>
      </c>
      <c r="C30" s="1">
        <v>395.13128447999998</v>
      </c>
      <c r="D30" s="1">
        <v>275.95762614</v>
      </c>
      <c r="E30" s="1">
        <v>506.92295424000002</v>
      </c>
      <c r="F30" s="1">
        <v>368.74703570999998</v>
      </c>
      <c r="G30" s="1">
        <v>250.35216445999899</v>
      </c>
      <c r="H30" s="1">
        <v>245.46791930000001</v>
      </c>
      <c r="I30" s="1">
        <v>367.03033936000003</v>
      </c>
      <c r="J30" s="1">
        <f t="shared" si="0"/>
        <v>2618.1838352299992</v>
      </c>
      <c r="K30" s="1">
        <v>136.74570188999999</v>
      </c>
      <c r="L30" s="1">
        <v>110.55530031000001</v>
      </c>
    </row>
    <row r="31" spans="1:12" x14ac:dyDescent="0.2">
      <c r="A31" s="3" t="s">
        <v>40</v>
      </c>
      <c r="B31" s="1">
        <v>304.59251718000002</v>
      </c>
      <c r="C31" s="1">
        <v>575.94039670999996</v>
      </c>
      <c r="D31" s="1">
        <v>397.99227180999998</v>
      </c>
      <c r="E31" s="1">
        <v>743.92536517999997</v>
      </c>
      <c r="F31" s="1">
        <v>536.50243982999996</v>
      </c>
      <c r="G31" s="1">
        <v>368.269286649999</v>
      </c>
      <c r="H31" s="1">
        <v>374.370348559999</v>
      </c>
      <c r="I31" s="1">
        <v>569.92465749999997</v>
      </c>
      <c r="J31" s="1">
        <f t="shared" si="0"/>
        <v>3871.5172834199975</v>
      </c>
      <c r="K31" s="1">
        <v>211.23998161999901</v>
      </c>
      <c r="L31" s="1">
        <v>170.3617017</v>
      </c>
    </row>
    <row r="32" spans="1:12" x14ac:dyDescent="0.2">
      <c r="A32" s="3" t="s">
        <v>41</v>
      </c>
      <c r="B32" s="1">
        <v>186.25948133</v>
      </c>
      <c r="C32" s="1">
        <v>459.41572679000001</v>
      </c>
      <c r="D32" s="1">
        <v>295.41318948000003</v>
      </c>
      <c r="E32" s="1">
        <v>612.23375320999901</v>
      </c>
      <c r="F32" s="1">
        <v>415.57087555999999</v>
      </c>
      <c r="G32" s="1">
        <v>284.26844234999999</v>
      </c>
      <c r="H32" s="1">
        <v>244.22185000799999</v>
      </c>
      <c r="I32" s="1">
        <v>489.66971817999899</v>
      </c>
      <c r="J32" s="1">
        <f t="shared" si="0"/>
        <v>2987.0530369079979</v>
      </c>
      <c r="K32" s="1">
        <v>136.795726239999</v>
      </c>
      <c r="L32" s="1">
        <v>104.03869719999901</v>
      </c>
    </row>
    <row r="33" spans="1:12" x14ac:dyDescent="0.2">
      <c r="A33" s="3" t="s">
        <v>42</v>
      </c>
      <c r="B33" s="1">
        <v>226.95674614999999</v>
      </c>
      <c r="C33" s="1">
        <v>514.99366624999902</v>
      </c>
      <c r="D33" s="1">
        <v>347.79071843999998</v>
      </c>
      <c r="E33" s="1">
        <v>670.04483350999999</v>
      </c>
      <c r="F33" s="1">
        <v>469.39954123000001</v>
      </c>
      <c r="G33" s="1">
        <v>331.73557797000001</v>
      </c>
      <c r="H33" s="1">
        <v>271.68467623999999</v>
      </c>
      <c r="I33" s="1">
        <v>489.66971817999899</v>
      </c>
      <c r="J33" s="1">
        <f t="shared" si="0"/>
        <v>3322.2754779699981</v>
      </c>
      <c r="K33" s="1">
        <v>136.795726239999</v>
      </c>
      <c r="L33" s="1">
        <v>104.03869719999901</v>
      </c>
    </row>
    <row r="34" spans="1:12" x14ac:dyDescent="0.2">
      <c r="A34" s="3" t="s">
        <v>43</v>
      </c>
      <c r="B34" s="1">
        <v>181.65146135000001</v>
      </c>
      <c r="C34" s="1">
        <v>446.72659619000001</v>
      </c>
      <c r="D34" s="1">
        <v>281.87811684000002</v>
      </c>
      <c r="E34" s="1">
        <v>599.54462260999901</v>
      </c>
      <c r="F34" s="1">
        <v>402.03580291999998</v>
      </c>
      <c r="G34" s="1">
        <v>272.00228277000002</v>
      </c>
      <c r="H34" s="1">
        <v>251.81318719999999</v>
      </c>
      <c r="I34" s="1">
        <v>499.01053017999999</v>
      </c>
      <c r="J34" s="1">
        <f t="shared" si="0"/>
        <v>2934.662600059999</v>
      </c>
      <c r="K34" s="1">
        <v>147.07061943999901</v>
      </c>
      <c r="L34" s="1">
        <v>108.27141399999999</v>
      </c>
    </row>
    <row r="35" spans="1:12" x14ac:dyDescent="0.2">
      <c r="A35" s="3" t="s">
        <v>44</v>
      </c>
      <c r="B35" s="1">
        <v>186.77791894999999</v>
      </c>
      <c r="C35" s="1">
        <v>459.66002818999999</v>
      </c>
      <c r="D35" s="1">
        <v>295.67377764000003</v>
      </c>
      <c r="E35" s="1">
        <v>612.47805460999996</v>
      </c>
      <c r="F35" s="1">
        <v>415.83146371999999</v>
      </c>
      <c r="G35" s="1">
        <v>284.50460036999999</v>
      </c>
      <c r="H35" s="1">
        <v>252.08713280000001</v>
      </c>
      <c r="I35" s="1">
        <v>497.57348217999998</v>
      </c>
      <c r="J35" s="1">
        <f t="shared" si="0"/>
        <v>3004.5864584599999</v>
      </c>
      <c r="K35" s="1">
        <v>145.48986664</v>
      </c>
      <c r="L35" s="1">
        <v>107.6202268</v>
      </c>
    </row>
    <row r="36" spans="1:12" x14ac:dyDescent="0.2">
      <c r="A36" s="3" t="s">
        <v>45</v>
      </c>
      <c r="B36" s="1">
        <v>230.44383335000001</v>
      </c>
      <c r="C36" s="1">
        <v>514.99366624999902</v>
      </c>
      <c r="D36" s="1">
        <v>347.79071843999998</v>
      </c>
      <c r="E36" s="1">
        <v>670.04483350999999</v>
      </c>
      <c r="F36" s="1">
        <v>469.39954123000001</v>
      </c>
      <c r="G36" s="1">
        <v>331.73557797000001</v>
      </c>
      <c r="H36" s="1">
        <v>298.07845784</v>
      </c>
      <c r="I36" s="1">
        <v>517.89467091999995</v>
      </c>
      <c r="J36" s="1">
        <f t="shared" si="0"/>
        <v>3380.3812995099988</v>
      </c>
      <c r="K36" s="1">
        <v>166.83002944</v>
      </c>
      <c r="L36" s="1">
        <v>123.346367919999</v>
      </c>
    </row>
    <row r="37" spans="1:12" x14ac:dyDescent="0.2">
      <c r="A37" s="3" t="s">
        <v>46</v>
      </c>
      <c r="B37" s="1">
        <v>215.98564535</v>
      </c>
      <c r="C37" s="1">
        <v>498.349627</v>
      </c>
      <c r="D37" s="1">
        <v>334.76148324000002</v>
      </c>
      <c r="E37" s="1">
        <v>652.64093050999998</v>
      </c>
      <c r="F37" s="1">
        <v>454.91916931999998</v>
      </c>
      <c r="G37" s="1">
        <v>319.92783357000002</v>
      </c>
      <c r="H37" s="1">
        <v>271.68467623999999</v>
      </c>
      <c r="I37" s="1">
        <v>501.88462618</v>
      </c>
      <c r="J37" s="1">
        <f t="shared" si="0"/>
        <v>3250.1539914099999</v>
      </c>
      <c r="K37" s="1">
        <v>150.232125039999</v>
      </c>
      <c r="L37" s="1">
        <v>109.5737884</v>
      </c>
    </row>
    <row r="38" spans="1:12" x14ac:dyDescent="0.2">
      <c r="A38" s="3" t="s">
        <v>47</v>
      </c>
      <c r="B38" s="1">
        <v>178.94217695</v>
      </c>
      <c r="C38" s="1">
        <v>438.10430818999998</v>
      </c>
      <c r="D38" s="1">
        <v>272.68100964000001</v>
      </c>
      <c r="E38" s="1">
        <v>590.92233461000001</v>
      </c>
      <c r="F38" s="1">
        <v>392.83869571999998</v>
      </c>
      <c r="G38" s="1">
        <v>263.66740436999999</v>
      </c>
      <c r="H38" s="1">
        <v>256.95561800000002</v>
      </c>
      <c r="I38" s="1">
        <v>505.47724617999899</v>
      </c>
      <c r="J38" s="1">
        <f t="shared" si="0"/>
        <v>2899.5887936599988</v>
      </c>
      <c r="K38" s="1">
        <v>154.18400703999899</v>
      </c>
      <c r="L38" s="1">
        <v>111.20175639999999</v>
      </c>
    </row>
    <row r="39" spans="1:12" x14ac:dyDescent="0.2">
      <c r="A39" s="3" t="s">
        <v>48</v>
      </c>
      <c r="B39" s="1">
        <v>188.0600144</v>
      </c>
      <c r="C39" s="1">
        <v>470.74956630999998</v>
      </c>
      <c r="D39" s="1">
        <v>311.84138265000001</v>
      </c>
      <c r="E39" s="1">
        <v>622.45043688999999</v>
      </c>
      <c r="F39" s="1">
        <v>429.03219790999998</v>
      </c>
      <c r="G39" s="1">
        <v>299.70898785999998</v>
      </c>
      <c r="H39" s="1">
        <v>247.33437963999901</v>
      </c>
      <c r="I39" s="1">
        <v>483.31953035999999</v>
      </c>
      <c r="J39" s="1">
        <f t="shared" si="0"/>
        <v>3052.4964960199991</v>
      </c>
      <c r="K39" s="1">
        <v>137.81694949999999</v>
      </c>
      <c r="L39" s="1">
        <v>98.29191616</v>
      </c>
    </row>
    <row r="40" spans="1:12" x14ac:dyDescent="0.2">
      <c r="A40" s="3" t="s">
        <v>49</v>
      </c>
      <c r="B40" s="1">
        <v>201.95211094999999</v>
      </c>
      <c r="C40" s="1">
        <v>482.88108099999999</v>
      </c>
      <c r="D40" s="1">
        <v>320.19939684000002</v>
      </c>
      <c r="E40" s="1">
        <v>636.53034075999994</v>
      </c>
      <c r="F40" s="1">
        <v>440.35708291999998</v>
      </c>
      <c r="G40" s="1">
        <v>306.73094277000001</v>
      </c>
      <c r="H40" s="1">
        <v>251.49975056</v>
      </c>
      <c r="I40" s="1">
        <v>487.51414617999899</v>
      </c>
      <c r="J40" s="1">
        <f t="shared" si="0"/>
        <v>3127.6648519799992</v>
      </c>
      <c r="K40" s="1">
        <v>135.04424151999899</v>
      </c>
      <c r="L40" s="1">
        <v>103.06191639999901</v>
      </c>
    </row>
    <row r="41" spans="1:12" x14ac:dyDescent="0.2">
      <c r="A41" s="3" t="s">
        <v>50</v>
      </c>
      <c r="B41" s="1">
        <v>234.82827935</v>
      </c>
      <c r="C41" s="1">
        <v>523.18373825000003</v>
      </c>
      <c r="D41" s="1">
        <v>353.92212324000002</v>
      </c>
      <c r="E41" s="1">
        <v>678.23490550999895</v>
      </c>
      <c r="F41" s="1">
        <v>476.97101678000001</v>
      </c>
      <c r="G41" s="1">
        <v>337.29216357000001</v>
      </c>
      <c r="H41" s="1">
        <v>300.16217743999999</v>
      </c>
      <c r="I41" s="1">
        <v>513.82415091999997</v>
      </c>
      <c r="J41" s="1">
        <f t="shared" si="0"/>
        <v>3418.4185550599987</v>
      </c>
      <c r="K41" s="1">
        <v>162.87814743999999</v>
      </c>
      <c r="L41" s="1">
        <v>119.51423991999999</v>
      </c>
    </row>
    <row r="42" spans="1:12" x14ac:dyDescent="0.2">
      <c r="A42" s="3" t="s">
        <v>51</v>
      </c>
      <c r="B42" s="1">
        <v>295.22956140999997</v>
      </c>
      <c r="C42" s="1">
        <v>525.23451205999902</v>
      </c>
      <c r="D42" s="1">
        <v>415.59033499999998</v>
      </c>
      <c r="E42" s="1">
        <v>781.01290815999903</v>
      </c>
      <c r="F42" s="1">
        <v>555.24943596000003</v>
      </c>
      <c r="G42" s="1">
        <v>334.14292984000002</v>
      </c>
      <c r="H42" s="1">
        <v>376.57557366999998</v>
      </c>
      <c r="I42" s="1">
        <v>578.31867235000004</v>
      </c>
      <c r="J42" s="1">
        <f t="shared" si="0"/>
        <v>3861.3539284499975</v>
      </c>
      <c r="K42" s="1">
        <v>203.22007321999899</v>
      </c>
      <c r="L42" s="1">
        <v>164.86984092</v>
      </c>
    </row>
    <row r="43" spans="1:12" x14ac:dyDescent="0.2">
      <c r="A43" s="3" t="s">
        <v>52</v>
      </c>
      <c r="B43" s="1">
        <v>295.22956140999997</v>
      </c>
      <c r="C43" s="1">
        <v>543.99387709999996</v>
      </c>
      <c r="D43" s="1">
        <v>434.89030348</v>
      </c>
      <c r="E43" s="1">
        <v>800.16814815999999</v>
      </c>
      <c r="F43" s="1">
        <v>575.68169195999997</v>
      </c>
      <c r="G43" s="1">
        <v>334.14292984000002</v>
      </c>
      <c r="H43" s="1">
        <v>376.57557366999998</v>
      </c>
      <c r="I43" s="1">
        <v>578.31867235000004</v>
      </c>
      <c r="J43" s="1">
        <f t="shared" si="0"/>
        <v>3939.0007579699995</v>
      </c>
      <c r="K43" s="1">
        <v>203.22007321999899</v>
      </c>
      <c r="L43" s="1">
        <v>164.86984092</v>
      </c>
    </row>
    <row r="44" spans="1:12" x14ac:dyDescent="0.2">
      <c r="A44" s="3" t="s">
        <v>53</v>
      </c>
      <c r="B44" s="1">
        <v>296.89131940999999</v>
      </c>
      <c r="C44" s="1">
        <v>516.14805206000005</v>
      </c>
      <c r="D44" s="1">
        <v>404.06444699999997</v>
      </c>
      <c r="E44" s="1">
        <v>759.40186815999903</v>
      </c>
      <c r="F44" s="1">
        <v>532.19765996000001</v>
      </c>
      <c r="G44" s="1">
        <v>335.80468783999999</v>
      </c>
      <c r="H44" s="1">
        <v>378.23733167</v>
      </c>
      <c r="I44" s="1">
        <v>581.75679234999996</v>
      </c>
      <c r="J44" s="1">
        <f t="shared" si="0"/>
        <v>3804.5021584499996</v>
      </c>
      <c r="K44" s="1">
        <v>205.11103921999899</v>
      </c>
      <c r="L44" s="1">
        <v>166.70350492</v>
      </c>
    </row>
    <row r="45" spans="1:12" x14ac:dyDescent="0.2">
      <c r="A45" s="3" t="s">
        <v>54</v>
      </c>
      <c r="B45" s="1">
        <v>297.73062999000001</v>
      </c>
      <c r="C45" s="1">
        <v>523.51545205999901</v>
      </c>
      <c r="D45" s="1">
        <v>411.399102999999</v>
      </c>
      <c r="E45" s="1">
        <v>773.15434815999902</v>
      </c>
      <c r="F45" s="1">
        <v>546.86697196</v>
      </c>
      <c r="G45" s="1">
        <v>336.27947583999998</v>
      </c>
      <c r="H45" s="1">
        <v>378.97087912999899</v>
      </c>
      <c r="I45" s="1">
        <v>582.73911235000003</v>
      </c>
      <c r="J45" s="1">
        <f t="shared" si="0"/>
        <v>3850.6559724899962</v>
      </c>
      <c r="K45" s="1">
        <v>205.65131521999899</v>
      </c>
      <c r="L45" s="1">
        <v>167.22740891999999</v>
      </c>
    </row>
    <row r="46" spans="1:12" x14ac:dyDescent="0.2">
      <c r="A46" s="3" t="s">
        <v>55</v>
      </c>
      <c r="B46" s="1">
        <v>311.49948198999999</v>
      </c>
      <c r="C46" s="1">
        <v>570.51651709999999</v>
      </c>
      <c r="D46" s="1">
        <v>453.22694347999999</v>
      </c>
      <c r="E46" s="1">
        <v>817.35874816</v>
      </c>
      <c r="F46" s="1">
        <v>594.01833195999995</v>
      </c>
      <c r="G46" s="1">
        <v>350.60898698</v>
      </c>
      <c r="H46" s="1">
        <v>392.73973113</v>
      </c>
      <c r="I46" s="1">
        <v>596.98275235000006</v>
      </c>
      <c r="J46" s="1">
        <f t="shared" si="0"/>
        <v>4086.9514931499998</v>
      </c>
      <c r="K46" s="1">
        <v>213.48531721999899</v>
      </c>
      <c r="L46" s="1">
        <v>174.82401691999999</v>
      </c>
    </row>
    <row r="47" spans="1:12" x14ac:dyDescent="0.2">
      <c r="A47" s="3" t="s">
        <v>56</v>
      </c>
      <c r="B47" s="1">
        <v>308.65075399</v>
      </c>
      <c r="C47" s="1">
        <v>565.60491709999997</v>
      </c>
      <c r="D47" s="1">
        <v>449.55961547999902</v>
      </c>
      <c r="E47" s="1">
        <v>813.92062815999998</v>
      </c>
      <c r="F47" s="1">
        <v>590.35100395999996</v>
      </c>
      <c r="G47" s="1">
        <v>347.52286498000001</v>
      </c>
      <c r="H47" s="1">
        <v>389.89100312999898</v>
      </c>
      <c r="I47" s="1">
        <v>594.03579234999995</v>
      </c>
      <c r="J47" s="1">
        <f t="shared" si="0"/>
        <v>4059.536579149998</v>
      </c>
      <c r="K47" s="1">
        <v>211.864489219999</v>
      </c>
      <c r="L47" s="1">
        <v>173.25230492</v>
      </c>
    </row>
    <row r="48" spans="1:12" x14ac:dyDescent="0.2">
      <c r="A48" s="3" t="s">
        <v>57</v>
      </c>
      <c r="B48" s="1">
        <v>299.62978199000003</v>
      </c>
      <c r="C48" s="1">
        <v>513.69225205999999</v>
      </c>
      <c r="D48" s="1">
        <v>399.87321499999899</v>
      </c>
      <c r="E48" s="1">
        <v>751.54330815999901</v>
      </c>
      <c r="F48" s="1">
        <v>527.02353493999999</v>
      </c>
      <c r="G48" s="1">
        <v>337.22905184000001</v>
      </c>
      <c r="H48" s="1">
        <v>380.87003112999997</v>
      </c>
      <c r="I48" s="1">
        <v>584.70375234999995</v>
      </c>
      <c r="J48" s="1">
        <f t="shared" si="0"/>
        <v>3794.5649274699977</v>
      </c>
      <c r="K48" s="1">
        <v>206.731867219999</v>
      </c>
      <c r="L48" s="1">
        <v>168.27521691999999</v>
      </c>
    </row>
    <row r="49" spans="1:12" x14ac:dyDescent="0.2">
      <c r="A49" s="3" t="s">
        <v>58</v>
      </c>
      <c r="B49" s="1">
        <v>300.57935799000001</v>
      </c>
      <c r="C49" s="1">
        <v>547.67757710000001</v>
      </c>
      <c r="D49" s="1">
        <v>434.89030348</v>
      </c>
      <c r="E49" s="1">
        <v>800.16814815999999</v>
      </c>
      <c r="F49" s="1">
        <v>575.68169195999997</v>
      </c>
      <c r="G49" s="1">
        <v>337.70383984</v>
      </c>
      <c r="H49" s="1">
        <v>381.81960712999899</v>
      </c>
      <c r="I49" s="1">
        <v>585.68607235000002</v>
      </c>
      <c r="J49" s="1">
        <f t="shared" si="0"/>
        <v>3964.2065980099992</v>
      </c>
      <c r="K49" s="1">
        <v>207.27214321999901</v>
      </c>
      <c r="L49" s="1">
        <v>168.79912092000001</v>
      </c>
    </row>
    <row r="50" spans="1:12" x14ac:dyDescent="0.2">
      <c r="A50" s="3" t="s">
        <v>59</v>
      </c>
      <c r="B50" s="1">
        <v>606.96643740000002</v>
      </c>
      <c r="C50" s="1">
        <v>1114.0192342</v>
      </c>
      <c r="D50" s="1">
        <v>887.59334295999997</v>
      </c>
      <c r="E50" s="1">
        <v>1617.0357363200001</v>
      </c>
      <c r="F50" s="1">
        <v>1169.17611992</v>
      </c>
      <c r="G50" s="1">
        <v>686.17628081999999</v>
      </c>
      <c r="H50" s="1">
        <v>769.55269879999901</v>
      </c>
      <c r="I50" s="1">
        <v>1175.3014247000001</v>
      </c>
      <c r="J50" s="1">
        <f t="shared" si="0"/>
        <v>8025.8212751199999</v>
      </c>
      <c r="K50" s="1">
        <v>416.70539043999997</v>
      </c>
      <c r="L50" s="1">
        <v>339.69385784000002</v>
      </c>
    </row>
    <row r="51" spans="1:12" x14ac:dyDescent="0.2">
      <c r="A51" s="3" t="s">
        <v>60</v>
      </c>
      <c r="B51" s="1">
        <v>281.38119710000001</v>
      </c>
      <c r="C51" s="1">
        <v>531.00670243000002</v>
      </c>
      <c r="D51" s="1">
        <v>424.93840892999998</v>
      </c>
      <c r="E51" s="1">
        <v>777.30267421999895</v>
      </c>
      <c r="F51" s="1">
        <v>554.89476749999994</v>
      </c>
      <c r="G51" s="1">
        <v>325.54838674000001</v>
      </c>
      <c r="H51" s="1">
        <v>363.45859916000001</v>
      </c>
      <c r="I51" s="1">
        <v>544.42945903999998</v>
      </c>
      <c r="J51" s="1">
        <f t="shared" si="0"/>
        <v>3802.9601951199988</v>
      </c>
      <c r="K51" s="1">
        <v>197.29271671999999</v>
      </c>
      <c r="L51" s="1">
        <v>157.10322452</v>
      </c>
    </row>
    <row r="52" spans="1:12" x14ac:dyDescent="0.2">
      <c r="A52" s="3" t="s">
        <v>61</v>
      </c>
      <c r="B52" s="1">
        <v>281.38119710000001</v>
      </c>
      <c r="C52" s="1">
        <v>540.36787242999901</v>
      </c>
      <c r="D52" s="1">
        <v>434.92365692999999</v>
      </c>
      <c r="E52" s="1">
        <v>796.02501422</v>
      </c>
      <c r="F52" s="1">
        <v>571.80688124999904</v>
      </c>
      <c r="G52" s="1">
        <v>325.72024821999997</v>
      </c>
      <c r="H52" s="1">
        <v>363.45859916000001</v>
      </c>
      <c r="I52" s="1">
        <v>544.42945903999998</v>
      </c>
      <c r="J52" s="1">
        <f t="shared" si="0"/>
        <v>3858.1129283499981</v>
      </c>
      <c r="K52" s="1">
        <v>197.29271671999999</v>
      </c>
      <c r="L52" s="1">
        <v>157.10322452</v>
      </c>
    </row>
    <row r="53" spans="1:12" x14ac:dyDescent="0.2">
      <c r="A53" s="3" t="s">
        <v>62</v>
      </c>
      <c r="B53" s="1">
        <v>283.00540009999997</v>
      </c>
      <c r="C53" s="1">
        <v>522.12559242999998</v>
      </c>
      <c r="D53" s="1">
        <v>413.67300093</v>
      </c>
      <c r="E53" s="1">
        <v>764.36033663000001</v>
      </c>
      <c r="F53" s="1">
        <v>543.62935949999996</v>
      </c>
      <c r="G53" s="1">
        <v>327.17258973999998</v>
      </c>
      <c r="H53" s="1">
        <v>365.08280216000003</v>
      </c>
      <c r="I53" s="1">
        <v>546.46691368999996</v>
      </c>
      <c r="J53" s="1">
        <f t="shared" si="0"/>
        <v>3765.5159951800006</v>
      </c>
      <c r="K53" s="1">
        <v>199.14094772000001</v>
      </c>
      <c r="L53" s="1">
        <v>158.89544852</v>
      </c>
    </row>
    <row r="54" spans="1:12" x14ac:dyDescent="0.2">
      <c r="A54" s="3" t="s">
        <v>63</v>
      </c>
      <c r="B54" s="1">
        <v>283.4694581</v>
      </c>
      <c r="C54" s="1">
        <v>529.32649243000003</v>
      </c>
      <c r="D54" s="1">
        <v>420.84189693000002</v>
      </c>
      <c r="E54" s="1">
        <v>771.08117662999996</v>
      </c>
      <c r="F54" s="1">
        <v>550.79825549999998</v>
      </c>
      <c r="G54" s="1">
        <v>327.63664774</v>
      </c>
      <c r="H54" s="1">
        <v>365.54686015999999</v>
      </c>
      <c r="I54" s="1">
        <v>547.42703368999901</v>
      </c>
      <c r="J54" s="1">
        <f t="shared" si="0"/>
        <v>3796.127821179999</v>
      </c>
      <c r="K54" s="1">
        <v>199.66901372000001</v>
      </c>
      <c r="L54" s="1">
        <v>159.40751252000001</v>
      </c>
    </row>
    <row r="55" spans="1:12" x14ac:dyDescent="0.2">
      <c r="A55" s="3" t="s">
        <v>64</v>
      </c>
      <c r="B55" s="1">
        <v>292.48378474999998</v>
      </c>
      <c r="C55" s="1">
        <v>566.17669812999998</v>
      </c>
      <c r="D55" s="1">
        <v>447.16710717000001</v>
      </c>
      <c r="E55" s="1">
        <v>812.82711422</v>
      </c>
      <c r="F55" s="1">
        <v>589.72912124999903</v>
      </c>
      <c r="G55" s="1">
        <v>342.65836522000001</v>
      </c>
      <c r="H55" s="1">
        <v>372.27570115999998</v>
      </c>
      <c r="I55" s="1">
        <v>561.34877368999901</v>
      </c>
      <c r="J55" s="1">
        <f t="shared" si="0"/>
        <v>3984.666665589998</v>
      </c>
      <c r="K55" s="1">
        <v>207.32597071999999</v>
      </c>
      <c r="L55" s="1">
        <v>166.83244052000001</v>
      </c>
    </row>
    <row r="56" spans="1:12" x14ac:dyDescent="0.2">
      <c r="A56" s="3" t="s">
        <v>65</v>
      </c>
      <c r="B56" s="1">
        <v>289.69943675000002</v>
      </c>
      <c r="C56" s="1">
        <v>561.37609812999995</v>
      </c>
      <c r="D56" s="1">
        <v>443.58265917</v>
      </c>
      <c r="E56" s="1">
        <v>809.46669422000002</v>
      </c>
      <c r="F56" s="1">
        <v>586.14467324999998</v>
      </c>
      <c r="G56" s="1">
        <v>339.64198821999997</v>
      </c>
      <c r="H56" s="1">
        <v>370.88352715999901</v>
      </c>
      <c r="I56" s="1">
        <v>558.46841369000003</v>
      </c>
      <c r="J56" s="1">
        <f t="shared" si="0"/>
        <v>3959.263490589999</v>
      </c>
      <c r="K56" s="1">
        <v>205.74177272</v>
      </c>
      <c r="L56" s="1">
        <v>165.29624852000001</v>
      </c>
    </row>
    <row r="57" spans="1:12" x14ac:dyDescent="0.2">
      <c r="A57" s="3" t="s">
        <v>66</v>
      </c>
      <c r="B57" s="1">
        <v>284.39757409999999</v>
      </c>
      <c r="C57" s="1">
        <v>519.72529242999997</v>
      </c>
      <c r="D57" s="1">
        <v>409.57648892999998</v>
      </c>
      <c r="E57" s="1">
        <v>760.51985663000005</v>
      </c>
      <c r="F57" s="1">
        <v>539.5328475</v>
      </c>
      <c r="G57" s="1">
        <v>328.56476373999999</v>
      </c>
      <c r="H57" s="1">
        <v>366.47497615999998</v>
      </c>
      <c r="I57" s="1">
        <v>549.34727368999995</v>
      </c>
      <c r="J57" s="1">
        <f t="shared" si="0"/>
        <v>3758.1390731800002</v>
      </c>
      <c r="K57" s="1">
        <v>200.72514572</v>
      </c>
      <c r="L57" s="1">
        <v>160.43164052</v>
      </c>
    </row>
    <row r="58" spans="1:12" x14ac:dyDescent="0.2">
      <c r="A58" s="3" t="s">
        <v>67</v>
      </c>
      <c r="B58" s="1">
        <v>284.86163210000001</v>
      </c>
      <c r="C58" s="1">
        <v>543.96832242999994</v>
      </c>
      <c r="D58" s="1">
        <v>434.92365692999999</v>
      </c>
      <c r="E58" s="1">
        <v>796.02501422</v>
      </c>
      <c r="F58" s="1">
        <v>571.80688124999904</v>
      </c>
      <c r="G58" s="1">
        <v>329.20068321999997</v>
      </c>
      <c r="H58" s="1">
        <v>366.93903416000001</v>
      </c>
      <c r="I58" s="1">
        <v>550.30739369000003</v>
      </c>
      <c r="J58" s="1">
        <f t="shared" si="0"/>
        <v>3878.0326179999993</v>
      </c>
      <c r="K58" s="1">
        <v>201.25321172</v>
      </c>
      <c r="L58" s="1">
        <v>160.94370452000001</v>
      </c>
    </row>
    <row r="59" spans="1:12" x14ac:dyDescent="0.2">
      <c r="A59" s="3" t="s">
        <v>68</v>
      </c>
      <c r="B59" s="1">
        <v>281.1491681</v>
      </c>
      <c r="C59" s="1">
        <v>538.44763243</v>
      </c>
      <c r="D59" s="1">
        <v>433.13143293000002</v>
      </c>
      <c r="E59" s="1">
        <v>792.66459422000003</v>
      </c>
      <c r="F59" s="1">
        <v>568.22243324999999</v>
      </c>
      <c r="G59" s="1">
        <v>325.31635774</v>
      </c>
      <c r="H59" s="1">
        <v>363.22657015999999</v>
      </c>
      <c r="I59" s="1">
        <v>544.18942903999903</v>
      </c>
      <c r="J59" s="1">
        <f t="shared" si="0"/>
        <v>3846.3476178699989</v>
      </c>
      <c r="K59" s="1">
        <v>197.02868372</v>
      </c>
      <c r="L59" s="1">
        <v>156.84719251999999</v>
      </c>
    </row>
    <row r="60" spans="1:12" x14ac:dyDescent="0.2">
      <c r="A60" s="3" t="s">
        <v>69</v>
      </c>
      <c r="B60" s="1">
        <v>292.94784275000001</v>
      </c>
      <c r="C60" s="1">
        <v>569.297088129999</v>
      </c>
      <c r="D60" s="1">
        <v>450.23949116999898</v>
      </c>
      <c r="E60" s="1">
        <v>815.70747421999999</v>
      </c>
      <c r="F60" s="1">
        <v>592.80150524999999</v>
      </c>
      <c r="G60" s="1">
        <v>344.28256821999997</v>
      </c>
      <c r="H60" s="1">
        <v>372.50773015999999</v>
      </c>
      <c r="I60" s="1">
        <v>561.82883369000001</v>
      </c>
      <c r="J60" s="1">
        <f t="shared" si="0"/>
        <v>3999.6125335899978</v>
      </c>
      <c r="K60" s="1">
        <v>207.59000372</v>
      </c>
      <c r="L60" s="1">
        <v>167.08847252000001</v>
      </c>
    </row>
    <row r="61" spans="1:12" x14ac:dyDescent="0.2">
      <c r="A61" s="3" t="s">
        <v>70</v>
      </c>
      <c r="B61" s="1">
        <v>275.1906563</v>
      </c>
      <c r="C61" s="1">
        <v>542.84246968000002</v>
      </c>
      <c r="D61" s="1">
        <v>420.36853466000002</v>
      </c>
      <c r="E61" s="1">
        <v>736.78298041999994</v>
      </c>
      <c r="F61" s="1">
        <v>547.75810239999998</v>
      </c>
      <c r="G61" s="1">
        <v>333.07472501999899</v>
      </c>
      <c r="H61" s="1">
        <v>337.58859760000001</v>
      </c>
      <c r="I61" s="1">
        <v>499.18620915999998</v>
      </c>
      <c r="J61" s="1">
        <f t="shared" si="0"/>
        <v>3692.7922752399991</v>
      </c>
      <c r="K61" s="1">
        <v>196.16501</v>
      </c>
      <c r="L61" s="1">
        <v>161.42882896</v>
      </c>
    </row>
    <row r="62" spans="1:12" x14ac:dyDescent="0.2">
      <c r="A62" s="3" t="s">
        <v>71</v>
      </c>
      <c r="B62" s="1">
        <v>187.72797136</v>
      </c>
      <c r="C62" s="1">
        <v>333.09399678</v>
      </c>
      <c r="D62" s="1">
        <v>263.34053669000002</v>
      </c>
      <c r="E62" s="1">
        <v>495.00997222000001</v>
      </c>
      <c r="F62" s="1">
        <v>351.83016889999999</v>
      </c>
      <c r="G62" s="1">
        <v>212.27779742000001</v>
      </c>
      <c r="H62" s="1">
        <v>239.45276106999901</v>
      </c>
      <c r="I62" s="1">
        <v>367.70435859999998</v>
      </c>
      <c r="J62" s="1">
        <f t="shared" si="0"/>
        <v>2450.4375630399991</v>
      </c>
      <c r="K62" s="1">
        <v>129.24081361999899</v>
      </c>
      <c r="L62" s="1">
        <v>104.86138692</v>
      </c>
    </row>
    <row r="63" spans="1:12" x14ac:dyDescent="0.2">
      <c r="A63" s="3" t="s">
        <v>72</v>
      </c>
      <c r="B63" s="1">
        <v>186.95434004999899</v>
      </c>
      <c r="C63" s="1">
        <v>348.82080198</v>
      </c>
      <c r="D63" s="1">
        <v>278.216382589999</v>
      </c>
      <c r="E63" s="1">
        <v>508.73838992999998</v>
      </c>
      <c r="F63" s="1">
        <v>363.071875489999</v>
      </c>
      <c r="G63" s="1">
        <v>215.45595774999899</v>
      </c>
      <c r="H63" s="1">
        <v>241.30537970999899</v>
      </c>
      <c r="I63" s="1">
        <v>361.31101340999902</v>
      </c>
      <c r="J63" s="1">
        <f t="shared" si="0"/>
        <v>2503.8741409099939</v>
      </c>
      <c r="K63" s="1">
        <v>131.20190421999999</v>
      </c>
      <c r="L63" s="1">
        <v>104.55348089</v>
      </c>
    </row>
    <row r="64" spans="1:12" x14ac:dyDescent="0.2">
      <c r="A64" s="3" t="s">
        <v>73</v>
      </c>
      <c r="B64" s="1">
        <v>177.16390013</v>
      </c>
      <c r="C64" s="1">
        <v>345.10351329999997</v>
      </c>
      <c r="D64" s="1">
        <v>266.47616532999899</v>
      </c>
      <c r="E64" s="1">
        <v>467.069186099999</v>
      </c>
      <c r="F64" s="1">
        <v>346.95615280999999</v>
      </c>
      <c r="G64" s="1">
        <v>213.37035533</v>
      </c>
      <c r="H64" s="1">
        <v>217.43745143999999</v>
      </c>
      <c r="I64" s="1">
        <v>321.47887661999999</v>
      </c>
      <c r="J64" s="1">
        <f t="shared" si="0"/>
        <v>2355.055601059998</v>
      </c>
      <c r="K64" s="1">
        <v>126.36451332</v>
      </c>
      <c r="L64" s="1">
        <v>103.98415832000001</v>
      </c>
    </row>
    <row r="65" spans="1:12" x14ac:dyDescent="0.2">
      <c r="A65" s="3" t="s">
        <v>75</v>
      </c>
      <c r="B65" s="1">
        <v>283.10556157014997</v>
      </c>
      <c r="C65" s="1">
        <v>511.79167104999999</v>
      </c>
      <c r="D65" s="1">
        <v>358.7845087</v>
      </c>
      <c r="E65" s="1">
        <v>635.26744223000003</v>
      </c>
      <c r="F65" s="1">
        <v>495.94772207</v>
      </c>
      <c r="G65" s="1">
        <v>308.84478799999999</v>
      </c>
      <c r="H65" s="1">
        <v>307.08644615756998</v>
      </c>
      <c r="I65" s="1">
        <v>438.99629988665902</v>
      </c>
      <c r="J65" s="1">
        <f>SUM(B65:I65)</f>
        <v>3339.824439664379</v>
      </c>
      <c r="K65" s="1">
        <v>161.35086200524901</v>
      </c>
      <c r="L65" s="1">
        <v>126.24519921996</v>
      </c>
    </row>
    <row r="66" spans="1:12" x14ac:dyDescent="0.2">
      <c r="A66" s="3" t="s">
        <v>76</v>
      </c>
      <c r="B66" s="1">
        <v>219.07529152999999</v>
      </c>
      <c r="C66" s="1">
        <v>385.84220076999998</v>
      </c>
      <c r="D66" s="1">
        <v>277.47300587999899</v>
      </c>
      <c r="E66" s="1">
        <v>495.71213718000001</v>
      </c>
      <c r="F66" s="1">
        <v>362.527201039999</v>
      </c>
      <c r="G66" s="1">
        <v>257.12540389999998</v>
      </c>
      <c r="H66" s="1">
        <v>261.68950393</v>
      </c>
      <c r="I66" s="1">
        <v>392.29047813999898</v>
      </c>
      <c r="J66" s="1">
        <f t="shared" ref="J66" si="1">SUM(B66:I66)</f>
        <v>2651.7352223699968</v>
      </c>
      <c r="K66" s="1">
        <v>148.16305574999899</v>
      </c>
      <c r="L66" s="1">
        <v>120.18262257000001</v>
      </c>
    </row>
    <row r="67" spans="1:12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3" t="s">
        <v>0</v>
      </c>
      <c r="B68" s="3" t="s">
        <v>1</v>
      </c>
      <c r="C68" s="3" t="s">
        <v>2</v>
      </c>
      <c r="D68" s="3" t="s">
        <v>3</v>
      </c>
      <c r="E68" s="3" t="s">
        <v>4</v>
      </c>
      <c r="F68" s="3" t="s">
        <v>5</v>
      </c>
      <c r="G68" s="3" t="s">
        <v>6</v>
      </c>
      <c r="H68" s="3" t="s">
        <v>7</v>
      </c>
      <c r="I68" s="3" t="s">
        <v>8</v>
      </c>
      <c r="J68" s="3" t="s">
        <v>77</v>
      </c>
      <c r="K68" s="3" t="s">
        <v>9</v>
      </c>
      <c r="L68" s="3" t="s">
        <v>10</v>
      </c>
    </row>
    <row r="69" spans="1:12" x14ac:dyDescent="0.2">
      <c r="A69" s="3" t="s">
        <v>74</v>
      </c>
      <c r="B69" s="1">
        <v>286.64771203999999</v>
      </c>
      <c r="C69" s="1">
        <v>517.54029949999995</v>
      </c>
      <c r="D69" s="1">
        <v>362.68182243000001</v>
      </c>
      <c r="E69" s="1">
        <v>642.25747988000001</v>
      </c>
      <c r="F69" s="1">
        <v>501.57346556999897</v>
      </c>
      <c r="G69" s="1">
        <v>311.99036722999898</v>
      </c>
      <c r="H69" s="1">
        <v>310.86918750000001</v>
      </c>
      <c r="I69" s="1">
        <v>445.33488843999999</v>
      </c>
      <c r="J69" s="1">
        <f t="shared" si="0"/>
        <v>3378.8952225899975</v>
      </c>
      <c r="K69" s="1">
        <v>163.43860665</v>
      </c>
      <c r="L69" s="1">
        <v>127.73333989</v>
      </c>
    </row>
    <row r="70" spans="1:12" x14ac:dyDescent="0.2">
      <c r="A70" s="3" t="s">
        <v>79</v>
      </c>
      <c r="B70" s="1">
        <v>176.2</v>
      </c>
      <c r="C70" s="1">
        <v>327.95</v>
      </c>
      <c r="D70" s="1">
        <v>232.87</v>
      </c>
      <c r="E70" s="1">
        <v>398.2</v>
      </c>
      <c r="F70" s="1">
        <v>304.89999999999998</v>
      </c>
      <c r="G70" s="1">
        <v>204.21</v>
      </c>
      <c r="H70" s="1">
        <v>238.68</v>
      </c>
      <c r="I70" s="1">
        <v>372.81</v>
      </c>
      <c r="J70" s="1"/>
      <c r="K70" s="1"/>
      <c r="L70" s="1"/>
    </row>
    <row r="71" spans="1:12" x14ac:dyDescent="0.2">
      <c r="A71" s="3" t="s">
        <v>80</v>
      </c>
      <c r="B71" s="1">
        <v>86.76</v>
      </c>
      <c r="C71" s="1">
        <v>205.17</v>
      </c>
      <c r="D71" s="1">
        <v>165.24</v>
      </c>
      <c r="E71" s="1">
        <v>294.77999999999997</v>
      </c>
      <c r="F71" s="1">
        <v>233.83</v>
      </c>
      <c r="G71" s="1">
        <v>139.51</v>
      </c>
      <c r="H71" s="1">
        <v>111.96</v>
      </c>
      <c r="I71" s="1">
        <v>126.82</v>
      </c>
      <c r="J71" s="1"/>
      <c r="K71" s="1"/>
      <c r="L71" s="1"/>
    </row>
    <row r="72" spans="1:12" x14ac:dyDescent="0.2">
      <c r="A72" s="3" t="s">
        <v>81</v>
      </c>
      <c r="B72" s="1">
        <f>85.57-11.15</f>
        <v>74.419999999999987</v>
      </c>
      <c r="C72" s="1">
        <f>202.55-19.68</f>
        <v>182.87</v>
      </c>
      <c r="D72" s="1">
        <f>163.17-14.67</f>
        <v>148.5</v>
      </c>
      <c r="E72" s="1">
        <f>291.11-25.25</f>
        <v>265.86</v>
      </c>
      <c r="F72" s="1">
        <f>230.97-18.41</f>
        <v>212.56</v>
      </c>
      <c r="G72" s="1">
        <f>137.72-13.79</f>
        <v>123.93</v>
      </c>
      <c r="H72" s="1">
        <f>110.4-15.23</f>
        <v>95.17</v>
      </c>
      <c r="I72" s="1">
        <f>124.9-22.46</f>
        <v>102.44</v>
      </c>
      <c r="J72" s="1"/>
      <c r="K72" s="1"/>
      <c r="L72" s="1"/>
    </row>
    <row r="73" spans="1:12" x14ac:dyDescent="0.2">
      <c r="A73" s="3" t="s">
        <v>82</v>
      </c>
      <c r="B73" s="1">
        <f>B72+B70</f>
        <v>250.61999999999998</v>
      </c>
      <c r="C73" s="1">
        <f t="shared" ref="C73:I73" si="2">C72+C70</f>
        <v>510.82</v>
      </c>
      <c r="D73" s="1">
        <f t="shared" si="2"/>
        <v>381.37</v>
      </c>
      <c r="E73" s="1">
        <f t="shared" si="2"/>
        <v>664.06</v>
      </c>
      <c r="F73" s="1">
        <f t="shared" si="2"/>
        <v>517.46</v>
      </c>
      <c r="G73" s="1">
        <f t="shared" si="2"/>
        <v>328.14</v>
      </c>
      <c r="H73" s="1">
        <f t="shared" si="2"/>
        <v>333.85</v>
      </c>
      <c r="I73" s="1">
        <f t="shared" si="2"/>
        <v>475.25</v>
      </c>
      <c r="J73" s="1">
        <f>SUM(B73:I73)</f>
        <v>3461.5699999999997</v>
      </c>
      <c r="K73" s="1"/>
      <c r="L73" s="1"/>
    </row>
    <row r="74" spans="1:12" x14ac:dyDescent="0.2">
      <c r="A74" s="3" t="s">
        <v>78</v>
      </c>
      <c r="B74" s="2">
        <f>B69-B73</f>
        <v>36.027712040000011</v>
      </c>
      <c r="C74" s="2">
        <f t="shared" ref="C74:I74" si="3">C69-C73</f>
        <v>6.7202994999999532</v>
      </c>
      <c r="D74" s="2">
        <f t="shared" si="3"/>
        <v>-18.688177569999993</v>
      </c>
      <c r="E74" s="2">
        <f t="shared" si="3"/>
        <v>-21.80252011999994</v>
      </c>
      <c r="F74" s="2">
        <f t="shared" si="3"/>
        <v>-15.886534430001063</v>
      </c>
      <c r="G74" s="2">
        <f t="shared" si="3"/>
        <v>-16.149632770001006</v>
      </c>
      <c r="H74" s="2">
        <f t="shared" si="3"/>
        <v>-22.980812500000013</v>
      </c>
      <c r="I74" s="2">
        <f t="shared" si="3"/>
        <v>-29.915111560000014</v>
      </c>
    </row>
  </sheetData>
  <pageMargins left="0.75" right="0.75" top="1" bottom="1" header="0.5" footer="0.5"/>
</worksheet>
</file>